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180" windowHeight="9345" activeTab="5"/>
  </bookViews>
  <sheets>
    <sheet name="Areál" sheetId="1" r:id="rId1"/>
    <sheet name="BVK" sheetId="4" r:id="rId2"/>
    <sheet name="GEAM" sheetId="6" r:id="rId3"/>
    <sheet name="Renegade" sheetId="10" r:id="rId4"/>
    <sheet name="Star." sheetId="9" r:id="rId5"/>
    <sheet name="Wera" sheetId="7" r:id="rId6"/>
  </sheets>
  <calcPr calcId="125725"/>
</workbook>
</file>

<file path=xl/calcChain.xml><?xml version="1.0" encoding="utf-8"?>
<calcChain xmlns="http://schemas.openxmlformats.org/spreadsheetml/2006/main">
  <c r="Y5" i="9"/>
  <c r="X5"/>
  <c r="U17" i="1"/>
  <c r="T17"/>
  <c r="U17" i="4"/>
  <c r="T17"/>
  <c r="U17" i="6"/>
  <c r="T17"/>
  <c r="U17" i="10"/>
  <c r="T17"/>
  <c r="U17" i="7"/>
  <c r="T17"/>
  <c r="U20" i="9"/>
  <c r="T20"/>
  <c r="Q20"/>
  <c r="O20"/>
  <c r="Y18"/>
  <c r="X18"/>
  <c r="Y14" i="1"/>
  <c r="X14"/>
  <c r="N20" i="9"/>
  <c r="L20"/>
  <c r="K20"/>
  <c r="J20"/>
  <c r="M20"/>
  <c r="Y19"/>
  <c r="X19"/>
  <c r="Y17"/>
  <c r="X17"/>
  <c r="I20"/>
  <c r="G20"/>
  <c r="H20"/>
  <c r="Y16"/>
  <c r="Y15"/>
  <c r="Y14"/>
  <c r="Y13"/>
  <c r="X16"/>
  <c r="X15"/>
  <c r="X14"/>
  <c r="X13"/>
  <c r="Y10" i="4"/>
  <c r="X10"/>
  <c r="S17" i="6"/>
  <c r="S20" i="9"/>
  <c r="S17" i="10"/>
  <c r="S17" i="7"/>
  <c r="S17" i="1"/>
  <c r="R17" i="6"/>
  <c r="S17" i="4"/>
  <c r="R17" i="7"/>
  <c r="R20" i="9"/>
  <c r="R17" i="10"/>
  <c r="R17" i="4"/>
  <c r="Q17" i="10"/>
  <c r="R17" i="1"/>
  <c r="Q17" i="7"/>
  <c r="P20" i="9"/>
  <c r="Q17" i="1"/>
  <c r="Q17" i="4"/>
  <c r="P17" i="10"/>
  <c r="Q17" i="6"/>
  <c r="P17" i="4"/>
  <c r="P17" i="1"/>
  <c r="P17" i="6"/>
  <c r="P17" i="7"/>
  <c r="O17" i="6"/>
  <c r="O17" i="1"/>
  <c r="O17" i="10"/>
  <c r="O17" i="7"/>
  <c r="O17" i="4"/>
  <c r="N17" i="6"/>
  <c r="N17" i="7"/>
  <c r="N17" i="1"/>
  <c r="N17" i="10"/>
  <c r="N17" i="4"/>
  <c r="M17" i="1"/>
  <c r="M17" i="6"/>
  <c r="M17" i="10"/>
  <c r="M17" i="7"/>
  <c r="Y9" i="10"/>
  <c r="X9"/>
  <c r="L17"/>
  <c r="L17" i="7"/>
  <c r="L17" i="6"/>
  <c r="M17" i="4"/>
  <c r="K17" i="10"/>
  <c r="L17" i="4"/>
  <c r="L17" i="1"/>
  <c r="K17" i="7"/>
  <c r="K17" i="1"/>
  <c r="K17" i="4"/>
  <c r="K17" i="6"/>
  <c r="J17" i="10"/>
  <c r="J17" i="7"/>
  <c r="J17" i="6"/>
  <c r="J17" i="4"/>
  <c r="Y13" i="1"/>
  <c r="X13"/>
  <c r="J17"/>
  <c r="I17" i="7"/>
  <c r="I17" i="4"/>
  <c r="I17" i="10"/>
  <c r="I17" i="1"/>
  <c r="I17" i="6"/>
  <c r="H17"/>
  <c r="H17" i="7"/>
  <c r="H17" i="4"/>
  <c r="H17" i="1"/>
  <c r="H17" i="10"/>
  <c r="G17" i="6"/>
  <c r="G17" i="10"/>
  <c r="G17" i="7"/>
  <c r="G17" i="1"/>
  <c r="F20" i="9"/>
  <c r="F17" i="10"/>
  <c r="F17" i="6"/>
  <c r="G17" i="4"/>
  <c r="F17" i="7"/>
  <c r="E17" i="10"/>
  <c r="F17" i="4"/>
  <c r="E20" i="9"/>
  <c r="F17" i="1"/>
  <c r="E17" i="7"/>
  <c r="E17" i="4"/>
  <c r="D20" i="9"/>
  <c r="E17" i="1"/>
  <c r="E17" i="6"/>
  <c r="D17" i="10"/>
  <c r="D17" i="7"/>
  <c r="C20" i="9"/>
  <c r="D17" i="6"/>
  <c r="C17" i="7"/>
  <c r="D17" i="4"/>
  <c r="C17" i="10"/>
  <c r="C17" i="6"/>
  <c r="D17" i="1"/>
  <c r="C17" i="4"/>
  <c r="C17" i="1"/>
  <c r="B17"/>
  <c r="B17" i="10"/>
  <c r="B17" i="6"/>
  <c r="B17" i="7"/>
  <c r="B20" i="9"/>
  <c r="B17" i="4"/>
  <c r="Y10" i="7"/>
  <c r="X10"/>
  <c r="Y11" i="10"/>
  <c r="X11"/>
  <c r="Y13"/>
  <c r="X13"/>
  <c r="Y12"/>
  <c r="Y8"/>
  <c r="X12"/>
  <c r="X8"/>
  <c r="W19" i="6"/>
  <c r="W19" i="7"/>
  <c r="W19" i="4"/>
  <c r="W19" i="10"/>
  <c r="Y18"/>
  <c r="X18"/>
  <c r="Y10"/>
  <c r="X10"/>
  <c r="Y6"/>
  <c r="X6"/>
  <c r="Y7"/>
  <c r="X7"/>
  <c r="X18" i="7"/>
  <c r="Y18"/>
  <c r="Y6"/>
  <c r="X6"/>
  <c r="Y9"/>
  <c r="X9"/>
  <c r="Y8"/>
  <c r="X8"/>
  <c r="Y7"/>
  <c r="X7"/>
  <c r="Y18" i="6"/>
  <c r="X18"/>
  <c r="Y10"/>
  <c r="X10"/>
  <c r="Y11"/>
  <c r="X11"/>
  <c r="Y9"/>
  <c r="X9"/>
  <c r="Y8"/>
  <c r="X8"/>
  <c r="Y7"/>
  <c r="X7"/>
  <c r="Y18" i="4"/>
  <c r="X18"/>
  <c r="Y7"/>
  <c r="X7"/>
  <c r="Y9"/>
  <c r="X9"/>
  <c r="Y8"/>
  <c r="X8"/>
  <c r="Y6"/>
  <c r="X6"/>
  <c r="X17" i="10" l="1"/>
  <c r="Y17" i="6"/>
  <c r="Y17" i="4"/>
  <c r="X17" i="6"/>
  <c r="X17" i="4"/>
  <c r="Y17" i="10"/>
  <c r="X17" i="7"/>
  <c r="Y17"/>
  <c r="Y11" i="1"/>
  <c r="X11"/>
  <c r="Y12"/>
  <c r="X12"/>
  <c r="Y10"/>
  <c r="X10"/>
  <c r="Y9"/>
  <c r="X9"/>
  <c r="Y8"/>
  <c r="X8"/>
  <c r="Y7"/>
  <c r="X7"/>
  <c r="X7" i="9" l="1"/>
  <c r="Y7"/>
  <c r="X6"/>
  <c r="Y6"/>
  <c r="W19" i="1"/>
  <c r="X11" i="9" l="1"/>
  <c r="Y11"/>
  <c r="Y10"/>
  <c r="X10"/>
  <c r="X9"/>
  <c r="Y9"/>
  <c r="X12"/>
  <c r="Y12"/>
  <c r="X8"/>
  <c r="Y8"/>
  <c r="Y18" i="1"/>
  <c r="X18"/>
  <c r="Y17"/>
  <c r="X17"/>
  <c r="X21" i="9" l="1"/>
  <c r="Y21"/>
  <c r="X20"/>
  <c r="Y20"/>
  <c r="W22"/>
</calcChain>
</file>

<file path=xl/sharedStrings.xml><?xml version="1.0" encoding="utf-8"?>
<sst xmlns="http://schemas.openxmlformats.org/spreadsheetml/2006/main" count="449" uniqueCount="94">
  <si>
    <t>datum</t>
  </si>
  <si>
    <t>soupeř</t>
  </si>
  <si>
    <t>body</t>
  </si>
  <si>
    <t>CELKEM</t>
  </si>
  <si>
    <t>průměr</t>
  </si>
  <si>
    <t>maxim.</t>
  </si>
  <si>
    <t xml:space="preserve"> </t>
  </si>
  <si>
    <t xml:space="preserve">GEAM </t>
  </si>
  <si>
    <t>výsledek soupeře</t>
  </si>
  <si>
    <t xml:space="preserve">Areál sportu </t>
  </si>
  <si>
    <t>K</t>
  </si>
  <si>
    <t>U</t>
  </si>
  <si>
    <t>Ž</t>
  </si>
  <si>
    <t>E</t>
  </si>
  <si>
    <t xml:space="preserve">L </t>
  </si>
  <si>
    <t xml:space="preserve">Y </t>
  </si>
  <si>
    <t>/</t>
  </si>
  <si>
    <t>BVK</t>
  </si>
  <si>
    <t>WERA</t>
  </si>
  <si>
    <t>Bukal Tomáš</t>
  </si>
  <si>
    <t>Střešňák Martin</t>
  </si>
  <si>
    <t>Švanda Jiří</t>
  </si>
  <si>
    <t>Havíř Jiří</t>
  </si>
  <si>
    <t>Antoš Zdeněk</t>
  </si>
  <si>
    <t>Lukeš Jiří</t>
  </si>
  <si>
    <t>Beneš Jaromír</t>
  </si>
  <si>
    <t>Hora Jiří</t>
  </si>
  <si>
    <t>Bukal Petr</t>
  </si>
  <si>
    <t>Novotný Stanislav</t>
  </si>
  <si>
    <t>Pučan Jiří</t>
  </si>
  <si>
    <t>Čížek Jaroslav</t>
  </si>
  <si>
    <t>Unzeitig Martin</t>
  </si>
  <si>
    <t>Mašík Zdeněk</t>
  </si>
  <si>
    <t>Karásek Bohumír</t>
  </si>
  <si>
    <t>STAR.</t>
  </si>
  <si>
    <t>Štourač Radek</t>
  </si>
  <si>
    <t>Šibor Petr st.</t>
  </si>
  <si>
    <t>Benešová Kateřina</t>
  </si>
  <si>
    <t>Tomášek Petr</t>
  </si>
  <si>
    <t>Skalník František</t>
  </si>
  <si>
    <t>Kadlec Pavel</t>
  </si>
  <si>
    <t>Stalmach Ladislav</t>
  </si>
  <si>
    <t>Gregor Bohdan</t>
  </si>
  <si>
    <t>Bukáček Milan</t>
  </si>
  <si>
    <t>Ondráček Jiří</t>
  </si>
  <si>
    <t>Dufková Andrea</t>
  </si>
  <si>
    <t>RENEGADE</t>
  </si>
  <si>
    <t>Drbušek Jiří</t>
  </si>
  <si>
    <t>Hájek Radovan</t>
  </si>
  <si>
    <t>Dvořák Jaroslav</t>
  </si>
  <si>
    <t>Tomášková Ivana</t>
  </si>
  <si>
    <t>Janoušek Petr</t>
  </si>
  <si>
    <t>Petr Leoš</t>
  </si>
  <si>
    <t>GEAM</t>
  </si>
  <si>
    <t>RENEG</t>
  </si>
  <si>
    <t>Kadlec Lukáš</t>
  </si>
  <si>
    <t>20.2.</t>
  </si>
  <si>
    <t>17.10.</t>
  </si>
  <si>
    <t>10,10.</t>
  </si>
  <si>
    <t>24.10.</t>
  </si>
  <si>
    <t>31.10.</t>
  </si>
  <si>
    <t>7.11.</t>
  </si>
  <si>
    <t>14.11.</t>
  </si>
  <si>
    <t>21.11.</t>
  </si>
  <si>
    <t>28.11.</t>
  </si>
  <si>
    <t>5.12.</t>
  </si>
  <si>
    <t>12.12.</t>
  </si>
  <si>
    <t>9.1.</t>
  </si>
  <si>
    <t>16.1.</t>
  </si>
  <si>
    <t>23.1.</t>
  </si>
  <si>
    <t>30.1.</t>
  </si>
  <si>
    <t>6.2.</t>
  </si>
  <si>
    <t>13.2.</t>
  </si>
  <si>
    <t>27.2.</t>
  </si>
  <si>
    <t>6.3.</t>
  </si>
  <si>
    <t>13.3.</t>
  </si>
  <si>
    <t>Ren.</t>
  </si>
  <si>
    <t>Star.</t>
  </si>
  <si>
    <t>AS</t>
  </si>
  <si>
    <t>Wera</t>
  </si>
  <si>
    <t>Šibor Petr ml.</t>
  </si>
  <si>
    <t>Šauer František</t>
  </si>
  <si>
    <t>Frišhans Tomáš</t>
  </si>
  <si>
    <t>Vojta Josef</t>
  </si>
  <si>
    <t>Smolík Pavel</t>
  </si>
  <si>
    <t>Starý Mojmír</t>
  </si>
  <si>
    <t>Budig Michal</t>
  </si>
  <si>
    <t>Zivčák Karel</t>
  </si>
  <si>
    <t>Pačíska Karel</t>
  </si>
  <si>
    <t>Kotoučková Lída</t>
  </si>
  <si>
    <t>Kotouček Jiří</t>
  </si>
  <si>
    <t>Štouračová Radka</t>
  </si>
  <si>
    <t>Dufek Jaroslav</t>
  </si>
  <si>
    <t>Drbůšková Jitka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</si>
</sst>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8.5"/>
      <name val="Arial"/>
      <family val="2"/>
      <charset val="238"/>
    </font>
    <font>
      <b/>
      <sz val="8.5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Fill="1" applyBorder="1" applyAlignment="1"/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0" fillId="0" borderId="0" xfId="0" applyBorder="1"/>
    <xf numFmtId="0" fontId="2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16" fontId="1" fillId="0" borderId="5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7" fillId="0" borderId="32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1" fillId="0" borderId="37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left"/>
    </xf>
    <xf numFmtId="0" fontId="0" fillId="0" borderId="38" xfId="0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4" fillId="0" borderId="40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4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8" fillId="0" borderId="32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/>
    </xf>
    <xf numFmtId="0" fontId="1" fillId="0" borderId="39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43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left"/>
    </xf>
    <xf numFmtId="0" fontId="2" fillId="0" borderId="44" xfId="0" applyFont="1" applyFill="1" applyBorder="1" applyAlignment="1">
      <alignment horizontal="center"/>
    </xf>
    <xf numFmtId="0" fontId="0" fillId="0" borderId="44" xfId="0" applyBorder="1"/>
    <xf numFmtId="0" fontId="0" fillId="0" borderId="21" xfId="0" applyBorder="1"/>
    <xf numFmtId="0" fontId="0" fillId="0" borderId="22" xfId="0" applyBorder="1"/>
    <xf numFmtId="0" fontId="0" fillId="0" borderId="32" xfId="0" applyBorder="1"/>
    <xf numFmtId="0" fontId="0" fillId="0" borderId="1" xfId="0" applyBorder="1"/>
    <xf numFmtId="0" fontId="0" fillId="0" borderId="23" xfId="0" applyBorder="1"/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2" fillId="0" borderId="47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164" fontId="2" fillId="0" borderId="10" xfId="0" applyNumberFormat="1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164" fontId="2" fillId="0" borderId="29" xfId="0" applyNumberFormat="1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164" fontId="2" fillId="0" borderId="31" xfId="0" applyNumberFormat="1" applyFont="1" applyFill="1" applyBorder="1" applyAlignment="1">
      <alignment horizontal="center"/>
    </xf>
    <xf numFmtId="0" fontId="2" fillId="0" borderId="50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164" fontId="2" fillId="0" borderId="52" xfId="0" applyNumberFormat="1" applyFont="1" applyFill="1" applyBorder="1" applyAlignment="1">
      <alignment horizontal="center"/>
    </xf>
    <xf numFmtId="0" fontId="2" fillId="0" borderId="51" xfId="0" applyFont="1" applyFill="1" applyBorder="1" applyAlignment="1">
      <alignment horizontal="left"/>
    </xf>
    <xf numFmtId="16" fontId="1" fillId="0" borderId="35" xfId="0" applyNumberFormat="1" applyFont="1" applyFill="1" applyBorder="1" applyAlignment="1">
      <alignment horizontal="center"/>
    </xf>
    <xf numFmtId="0" fontId="1" fillId="0" borderId="37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8"/>
  <sheetViews>
    <sheetView topLeftCell="A2" workbookViewId="0">
      <selection activeCell="V19" sqref="V19"/>
    </sheetView>
  </sheetViews>
  <sheetFormatPr defaultRowHeight="12.75"/>
  <cols>
    <col min="1" max="1" width="17.28515625" bestFit="1" customWidth="1"/>
    <col min="2" max="23" width="4.85546875" customWidth="1"/>
    <col min="24" max="25" width="7.7109375" customWidth="1"/>
  </cols>
  <sheetData>
    <row r="1" spans="1:25" ht="30" customHeight="1" thickBot="1">
      <c r="A1" s="36" t="s">
        <v>9</v>
      </c>
      <c r="B1" s="25" t="s">
        <v>6</v>
      </c>
      <c r="C1" s="19" t="s">
        <v>6</v>
      </c>
      <c r="D1" s="25" t="s">
        <v>6</v>
      </c>
      <c r="E1" s="25" t="s">
        <v>6</v>
      </c>
      <c r="F1" s="25" t="s">
        <v>10</v>
      </c>
      <c r="G1" s="19" t="s">
        <v>11</v>
      </c>
      <c r="H1" s="25" t="s">
        <v>12</v>
      </c>
      <c r="I1" s="25" t="s">
        <v>13</v>
      </c>
      <c r="J1" s="25" t="s">
        <v>14</v>
      </c>
      <c r="K1" s="25" t="s">
        <v>10</v>
      </c>
      <c r="L1" s="25" t="s">
        <v>15</v>
      </c>
      <c r="M1" s="25"/>
      <c r="N1" s="25">
        <v>2</v>
      </c>
      <c r="O1" s="25">
        <v>0</v>
      </c>
      <c r="P1" s="25">
        <v>1</v>
      </c>
      <c r="Q1" s="25">
        <v>3</v>
      </c>
      <c r="R1" s="25" t="s">
        <v>16</v>
      </c>
      <c r="S1" s="25">
        <v>1</v>
      </c>
      <c r="T1" s="25">
        <v>4</v>
      </c>
      <c r="U1" s="25"/>
      <c r="V1" s="25" t="s">
        <v>6</v>
      </c>
      <c r="W1" s="25" t="s">
        <v>6</v>
      </c>
      <c r="X1" s="25" t="s">
        <v>6</v>
      </c>
      <c r="Y1" s="24" t="s">
        <v>6</v>
      </c>
    </row>
    <row r="2" spans="1:25" ht="20.100000000000001" customHeight="1" thickBot="1">
      <c r="A2" s="70"/>
      <c r="B2" s="67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49"/>
      <c r="V2" s="49"/>
      <c r="W2" s="10"/>
      <c r="X2" s="11"/>
      <c r="Y2" s="12"/>
    </row>
    <row r="3" spans="1:25" ht="20.100000000000001" customHeight="1" thickBot="1">
      <c r="A3" s="66" t="s">
        <v>0</v>
      </c>
      <c r="B3" s="98" t="s">
        <v>58</v>
      </c>
      <c r="C3" s="8" t="s">
        <v>57</v>
      </c>
      <c r="D3" s="8" t="s">
        <v>59</v>
      </c>
      <c r="E3" s="8" t="s">
        <v>60</v>
      </c>
      <c r="F3" s="8" t="s">
        <v>61</v>
      </c>
      <c r="G3" s="9" t="s">
        <v>62</v>
      </c>
      <c r="H3" s="8" t="s">
        <v>63</v>
      </c>
      <c r="I3" s="8" t="s">
        <v>64</v>
      </c>
      <c r="J3" s="9" t="s">
        <v>65</v>
      </c>
      <c r="K3" s="8" t="s">
        <v>66</v>
      </c>
      <c r="L3" s="8" t="s">
        <v>67</v>
      </c>
      <c r="M3" s="8" t="s">
        <v>68</v>
      </c>
      <c r="N3" s="8" t="s">
        <v>69</v>
      </c>
      <c r="O3" s="8" t="s">
        <v>70</v>
      </c>
      <c r="P3" s="9" t="s">
        <v>71</v>
      </c>
      <c r="Q3" s="9" t="s">
        <v>72</v>
      </c>
      <c r="R3" s="9" t="s">
        <v>56</v>
      </c>
      <c r="S3" s="9" t="s">
        <v>73</v>
      </c>
      <c r="T3" s="8" t="s">
        <v>74</v>
      </c>
      <c r="U3" s="39" t="s">
        <v>75</v>
      </c>
      <c r="V3" s="39"/>
      <c r="W3" s="44" t="s">
        <v>2</v>
      </c>
      <c r="X3" s="45" t="s">
        <v>4</v>
      </c>
      <c r="Y3" s="46" t="s">
        <v>5</v>
      </c>
    </row>
    <row r="4" spans="1:25" ht="20.100000000000001" customHeight="1">
      <c r="A4" s="57" t="s">
        <v>1</v>
      </c>
      <c r="B4" s="68" t="s">
        <v>54</v>
      </c>
      <c r="C4" s="23" t="s">
        <v>53</v>
      </c>
      <c r="D4" s="23" t="s">
        <v>77</v>
      </c>
      <c r="E4" s="22" t="s">
        <v>17</v>
      </c>
      <c r="F4" s="22" t="s">
        <v>18</v>
      </c>
      <c r="G4" s="68" t="s">
        <v>54</v>
      </c>
      <c r="H4" s="23" t="s">
        <v>53</v>
      </c>
      <c r="I4" s="23" t="s">
        <v>77</v>
      </c>
      <c r="J4" s="22" t="s">
        <v>17</v>
      </c>
      <c r="K4" s="22" t="s">
        <v>18</v>
      </c>
      <c r="L4" s="68" t="s">
        <v>54</v>
      </c>
      <c r="M4" s="23" t="s">
        <v>53</v>
      </c>
      <c r="N4" s="23" t="s">
        <v>77</v>
      </c>
      <c r="O4" s="22" t="s">
        <v>17</v>
      </c>
      <c r="P4" s="22" t="s">
        <v>18</v>
      </c>
      <c r="Q4" s="68" t="s">
        <v>54</v>
      </c>
      <c r="R4" s="23" t="s">
        <v>53</v>
      </c>
      <c r="S4" s="23" t="s">
        <v>77</v>
      </c>
      <c r="T4" s="22" t="s">
        <v>17</v>
      </c>
      <c r="U4" s="22" t="s">
        <v>18</v>
      </c>
      <c r="V4" s="40"/>
      <c r="W4" s="95"/>
      <c r="X4" s="2"/>
      <c r="Y4" s="7"/>
    </row>
    <row r="5" spans="1:25" ht="20.100000000000001" customHeight="1">
      <c r="A5" s="58"/>
      <c r="B5" s="5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8"/>
      <c r="V5" s="38"/>
      <c r="W5" s="17"/>
      <c r="X5" s="27"/>
      <c r="Y5" s="28"/>
    </row>
    <row r="6" spans="1:25" ht="20.100000000000001" customHeight="1">
      <c r="A6" s="59"/>
      <c r="B6" s="5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8"/>
      <c r="V6" s="38"/>
      <c r="W6" s="17"/>
      <c r="X6" s="27"/>
      <c r="Y6" s="28"/>
    </row>
    <row r="7" spans="1:25" ht="20.100000000000001" customHeight="1">
      <c r="A7" s="59" t="s">
        <v>30</v>
      </c>
      <c r="B7" s="52">
        <v>224</v>
      </c>
      <c r="C7" s="3">
        <v>227</v>
      </c>
      <c r="D7" s="3">
        <v>243</v>
      </c>
      <c r="E7" s="3">
        <v>225</v>
      </c>
      <c r="F7" s="3">
        <v>210</v>
      </c>
      <c r="G7" s="3">
        <v>250</v>
      </c>
      <c r="H7" s="3">
        <v>245</v>
      </c>
      <c r="I7" s="3">
        <v>226</v>
      </c>
      <c r="J7" s="3">
        <v>220</v>
      </c>
      <c r="K7" s="3">
        <v>246</v>
      </c>
      <c r="L7" s="3">
        <v>214</v>
      </c>
      <c r="M7" s="3">
        <v>249</v>
      </c>
      <c r="N7" s="3">
        <v>243</v>
      </c>
      <c r="O7" s="3">
        <v>254</v>
      </c>
      <c r="P7" s="3">
        <v>231</v>
      </c>
      <c r="Q7" s="3">
        <v>254</v>
      </c>
      <c r="R7" s="3">
        <v>285</v>
      </c>
      <c r="S7" s="3">
        <v>246</v>
      </c>
      <c r="T7" s="3">
        <v>218</v>
      </c>
      <c r="U7" s="38">
        <v>280</v>
      </c>
      <c r="V7" s="38"/>
      <c r="W7" s="17"/>
      <c r="X7" s="27">
        <f t="shared" ref="X7:X13" si="0">AVERAGE(B7:V7)</f>
        <v>239.5</v>
      </c>
      <c r="Y7" s="28">
        <f t="shared" ref="Y7:Y13" si="1">MAX(B7:V7)</f>
        <v>285</v>
      </c>
    </row>
    <row r="8" spans="1:25" ht="20.100000000000001" customHeight="1">
      <c r="A8" s="59" t="s">
        <v>31</v>
      </c>
      <c r="B8" s="52">
        <v>248</v>
      </c>
      <c r="C8" s="3">
        <v>212</v>
      </c>
      <c r="D8" s="3">
        <v>237</v>
      </c>
      <c r="E8" s="3"/>
      <c r="F8" s="3">
        <v>226</v>
      </c>
      <c r="G8" s="3">
        <v>235</v>
      </c>
      <c r="H8" s="3">
        <v>247</v>
      </c>
      <c r="I8" s="3">
        <v>218</v>
      </c>
      <c r="J8" s="3">
        <v>224</v>
      </c>
      <c r="K8" s="3">
        <v>263</v>
      </c>
      <c r="L8" s="3">
        <v>248</v>
      </c>
      <c r="M8" s="3">
        <v>243</v>
      </c>
      <c r="N8" s="3">
        <v>243</v>
      </c>
      <c r="O8" s="3"/>
      <c r="P8" s="3">
        <v>252</v>
      </c>
      <c r="Q8" s="3">
        <v>251</v>
      </c>
      <c r="R8" s="3">
        <v>244</v>
      </c>
      <c r="S8" s="3">
        <v>240</v>
      </c>
      <c r="T8" s="3">
        <v>242</v>
      </c>
      <c r="U8" s="38">
        <v>255</v>
      </c>
      <c r="V8" s="38"/>
      <c r="W8" s="17"/>
      <c r="X8" s="27">
        <f t="shared" si="0"/>
        <v>240.44444444444446</v>
      </c>
      <c r="Y8" s="28">
        <f t="shared" si="1"/>
        <v>263</v>
      </c>
    </row>
    <row r="9" spans="1:25" ht="20.100000000000001" customHeight="1">
      <c r="A9" s="59" t="s">
        <v>32</v>
      </c>
      <c r="B9" s="52">
        <v>223</v>
      </c>
      <c r="C9" s="3">
        <v>265</v>
      </c>
      <c r="D9" s="3">
        <v>226</v>
      </c>
      <c r="E9" s="3">
        <v>250</v>
      </c>
      <c r="F9" s="3">
        <v>230</v>
      </c>
      <c r="G9" s="3">
        <v>218</v>
      </c>
      <c r="H9" s="3">
        <v>231</v>
      </c>
      <c r="I9" s="3">
        <v>230</v>
      </c>
      <c r="J9" s="3">
        <v>251</v>
      </c>
      <c r="K9" s="3">
        <v>221</v>
      </c>
      <c r="L9" s="3">
        <v>253</v>
      </c>
      <c r="M9" s="3">
        <v>267</v>
      </c>
      <c r="N9" s="3">
        <v>250</v>
      </c>
      <c r="O9" s="3">
        <v>276</v>
      </c>
      <c r="P9" s="3">
        <v>238</v>
      </c>
      <c r="Q9" s="3">
        <v>250</v>
      </c>
      <c r="R9" s="3">
        <v>217</v>
      </c>
      <c r="S9" s="3">
        <v>244</v>
      </c>
      <c r="T9" s="3">
        <v>209</v>
      </c>
      <c r="U9" s="38"/>
      <c r="V9" s="38"/>
      <c r="W9" s="17"/>
      <c r="X9" s="27">
        <f t="shared" si="0"/>
        <v>239.42105263157896</v>
      </c>
      <c r="Y9" s="28">
        <f t="shared" si="1"/>
        <v>276</v>
      </c>
    </row>
    <row r="10" spans="1:25" ht="20.100000000000001" customHeight="1">
      <c r="A10" s="59" t="s">
        <v>45</v>
      </c>
      <c r="B10" s="52">
        <v>202</v>
      </c>
      <c r="C10" s="3">
        <v>210</v>
      </c>
      <c r="D10" s="3"/>
      <c r="E10" s="3">
        <v>204</v>
      </c>
      <c r="F10" s="3">
        <v>215</v>
      </c>
      <c r="G10" s="3"/>
      <c r="H10" s="3">
        <v>213</v>
      </c>
      <c r="I10" s="3">
        <v>209</v>
      </c>
      <c r="J10" s="3">
        <v>200</v>
      </c>
      <c r="K10" s="3"/>
      <c r="L10" s="3">
        <v>250</v>
      </c>
      <c r="M10" s="3"/>
      <c r="N10" s="3"/>
      <c r="O10" s="3">
        <v>243</v>
      </c>
      <c r="P10" s="3"/>
      <c r="Q10" s="3"/>
      <c r="R10" s="3">
        <v>239</v>
      </c>
      <c r="S10" s="3"/>
      <c r="T10" s="3"/>
      <c r="U10" s="38">
        <v>230</v>
      </c>
      <c r="V10" s="38"/>
      <c r="W10" s="17"/>
      <c r="X10" s="27">
        <f t="shared" si="0"/>
        <v>219.54545454545453</v>
      </c>
      <c r="Y10" s="28">
        <f t="shared" si="1"/>
        <v>250</v>
      </c>
    </row>
    <row r="11" spans="1:25" ht="20.100000000000001" customHeight="1">
      <c r="A11" s="59" t="s">
        <v>87</v>
      </c>
      <c r="B11" s="52"/>
      <c r="C11" s="3"/>
      <c r="D11" s="3"/>
      <c r="E11" s="3"/>
      <c r="F11" s="3"/>
      <c r="G11" s="3"/>
      <c r="H11" s="3"/>
      <c r="I11" s="3"/>
      <c r="J11" s="3"/>
      <c r="K11" s="3"/>
      <c r="L11" s="3"/>
      <c r="M11" s="3">
        <v>155</v>
      </c>
      <c r="N11" s="3"/>
      <c r="O11" s="3"/>
      <c r="P11" s="3"/>
      <c r="Q11" s="3"/>
      <c r="R11" s="3"/>
      <c r="S11" s="3">
        <v>180</v>
      </c>
      <c r="T11" s="3"/>
      <c r="U11" s="38"/>
      <c r="V11" s="38"/>
      <c r="W11" s="17"/>
      <c r="X11" s="27">
        <f t="shared" si="0"/>
        <v>167.5</v>
      </c>
      <c r="Y11" s="28">
        <f t="shared" si="1"/>
        <v>180</v>
      </c>
    </row>
    <row r="12" spans="1:25" ht="20.100000000000001" customHeight="1">
      <c r="A12" s="59" t="s">
        <v>43</v>
      </c>
      <c r="B12" s="52"/>
      <c r="C12" s="3"/>
      <c r="D12" s="3">
        <v>205</v>
      </c>
      <c r="E12" s="3">
        <v>209</v>
      </c>
      <c r="F12" s="3"/>
      <c r="G12" s="3">
        <v>184</v>
      </c>
      <c r="H12" s="3"/>
      <c r="I12" s="3"/>
      <c r="J12" s="3"/>
      <c r="K12" s="3">
        <v>219</v>
      </c>
      <c r="L12" s="3"/>
      <c r="M12" s="3"/>
      <c r="N12" s="3"/>
      <c r="O12" s="3"/>
      <c r="P12" s="3"/>
      <c r="Q12" s="3">
        <v>210</v>
      </c>
      <c r="R12" s="3"/>
      <c r="S12" s="3"/>
      <c r="T12" s="3">
        <v>192</v>
      </c>
      <c r="U12" s="38"/>
      <c r="V12" s="38"/>
      <c r="W12" s="17"/>
      <c r="X12" s="27">
        <f t="shared" si="0"/>
        <v>203.16666666666666</v>
      </c>
      <c r="Y12" s="28">
        <f t="shared" si="1"/>
        <v>219</v>
      </c>
    </row>
    <row r="13" spans="1:25" ht="20.100000000000001" customHeight="1">
      <c r="A13" s="99" t="s">
        <v>89</v>
      </c>
      <c r="B13" s="5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>
        <v>191</v>
      </c>
      <c r="O13" s="3"/>
      <c r="P13" s="3"/>
      <c r="Q13" s="3"/>
      <c r="R13" s="3"/>
      <c r="S13" s="3"/>
      <c r="T13" s="3"/>
      <c r="U13" s="38"/>
      <c r="V13" s="38"/>
      <c r="W13" s="17"/>
      <c r="X13" s="27">
        <f t="shared" si="0"/>
        <v>191</v>
      </c>
      <c r="Y13" s="28">
        <f t="shared" si="1"/>
        <v>191</v>
      </c>
    </row>
    <row r="14" spans="1:25" ht="20.100000000000001" customHeight="1">
      <c r="A14" s="99" t="s">
        <v>90</v>
      </c>
      <c r="B14" s="5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>
        <v>213</v>
      </c>
      <c r="P14" s="3">
        <v>221</v>
      </c>
      <c r="Q14" s="3"/>
      <c r="R14" s="3"/>
      <c r="S14" s="3"/>
      <c r="T14" s="3"/>
      <c r="U14" s="38">
        <v>214</v>
      </c>
      <c r="V14" s="38"/>
      <c r="W14" s="17"/>
      <c r="X14" s="27">
        <f>AVERAGE(B14:V14)</f>
        <v>216</v>
      </c>
      <c r="Y14" s="28">
        <f>MAX(B14:V14)</f>
        <v>221</v>
      </c>
    </row>
    <row r="15" spans="1:25" ht="20.100000000000001" customHeight="1">
      <c r="A15" s="58" t="s">
        <v>6</v>
      </c>
      <c r="B15" s="52"/>
      <c r="C15" s="1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8"/>
      <c r="V15" s="38"/>
      <c r="W15" s="17"/>
      <c r="X15" s="27"/>
      <c r="Y15" s="28"/>
    </row>
    <row r="16" spans="1:25" ht="20.100000000000001" customHeight="1" thickBot="1">
      <c r="A16" s="60"/>
      <c r="B16" s="53"/>
      <c r="C16" s="1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1"/>
      <c r="V16" s="41"/>
      <c r="W16" s="29"/>
      <c r="X16" s="30"/>
      <c r="Y16" s="16"/>
    </row>
    <row r="17" spans="1:26" ht="20.100000000000001" customHeight="1">
      <c r="A17" s="94" t="s">
        <v>3</v>
      </c>
      <c r="B17" s="52">
        <f t="shared" ref="B17:S17" si="2">SUM(B6+B7+B8+B9+B10+B11+B12+B13+B14+B15+B16)</f>
        <v>897</v>
      </c>
      <c r="C17" s="52">
        <f t="shared" si="2"/>
        <v>914</v>
      </c>
      <c r="D17" s="52">
        <f t="shared" si="2"/>
        <v>911</v>
      </c>
      <c r="E17" s="52">
        <f t="shared" si="2"/>
        <v>888</v>
      </c>
      <c r="F17" s="52">
        <f t="shared" si="2"/>
        <v>881</v>
      </c>
      <c r="G17" s="52">
        <f t="shared" si="2"/>
        <v>887</v>
      </c>
      <c r="H17" s="52">
        <f t="shared" si="2"/>
        <v>936</v>
      </c>
      <c r="I17" s="52">
        <f t="shared" si="2"/>
        <v>883</v>
      </c>
      <c r="J17" s="52">
        <f t="shared" si="2"/>
        <v>895</v>
      </c>
      <c r="K17" s="52">
        <f t="shared" si="2"/>
        <v>949</v>
      </c>
      <c r="L17" s="52">
        <f t="shared" si="2"/>
        <v>965</v>
      </c>
      <c r="M17" s="52">
        <f t="shared" si="2"/>
        <v>914</v>
      </c>
      <c r="N17" s="52">
        <f t="shared" si="2"/>
        <v>927</v>
      </c>
      <c r="O17" s="52">
        <f t="shared" si="2"/>
        <v>986</v>
      </c>
      <c r="P17" s="52">
        <f t="shared" si="2"/>
        <v>942</v>
      </c>
      <c r="Q17" s="52">
        <f t="shared" si="2"/>
        <v>965</v>
      </c>
      <c r="R17" s="52">
        <f t="shared" si="2"/>
        <v>985</v>
      </c>
      <c r="S17" s="52">
        <f t="shared" si="2"/>
        <v>910</v>
      </c>
      <c r="T17" s="52">
        <f>SUM(T5:T16)</f>
        <v>861</v>
      </c>
      <c r="U17" s="52">
        <f>SUM(U5:U16)</f>
        <v>979</v>
      </c>
      <c r="V17" s="52"/>
      <c r="W17" s="88"/>
      <c r="X17" s="89">
        <f>AVERAGE(B17:V17)</f>
        <v>923.75</v>
      </c>
      <c r="Y17" s="87">
        <f>MAX(B17:V17)</f>
        <v>986</v>
      </c>
    </row>
    <row r="18" spans="1:26" ht="20.100000000000001" customHeight="1" thickBot="1">
      <c r="A18" s="61" t="s">
        <v>8</v>
      </c>
      <c r="B18" s="54">
        <v>863</v>
      </c>
      <c r="C18" s="33">
        <v>898</v>
      </c>
      <c r="D18" s="33">
        <v>812</v>
      </c>
      <c r="E18" s="33">
        <v>839</v>
      </c>
      <c r="F18" s="33">
        <v>908</v>
      </c>
      <c r="G18" s="33">
        <v>765</v>
      </c>
      <c r="H18" s="33">
        <v>934</v>
      </c>
      <c r="I18" s="33">
        <v>688</v>
      </c>
      <c r="J18" s="33">
        <v>869</v>
      </c>
      <c r="K18" s="33">
        <v>1025</v>
      </c>
      <c r="L18" s="33">
        <v>937</v>
      </c>
      <c r="M18" s="33">
        <v>914</v>
      </c>
      <c r="N18" s="33">
        <v>811</v>
      </c>
      <c r="O18" s="33">
        <v>853</v>
      </c>
      <c r="P18" s="33">
        <v>905</v>
      </c>
      <c r="Q18" s="33">
        <v>964</v>
      </c>
      <c r="R18" s="33">
        <v>940</v>
      </c>
      <c r="S18" s="33">
        <v>763</v>
      </c>
      <c r="T18" s="33">
        <v>902</v>
      </c>
      <c r="U18" s="42">
        <v>927</v>
      </c>
      <c r="V18" s="42"/>
      <c r="W18" s="32"/>
      <c r="X18" s="34">
        <f>AVERAGE(B18:V18)</f>
        <v>875.85</v>
      </c>
      <c r="Y18" s="35">
        <f>MAX(B18:V18)</f>
        <v>1025</v>
      </c>
    </row>
    <row r="19" spans="1:26" ht="20.100000000000001" customHeight="1" thickBot="1">
      <c r="A19" s="62" t="s">
        <v>2</v>
      </c>
      <c r="B19" s="55">
        <v>2</v>
      </c>
      <c r="C19" s="6">
        <v>2</v>
      </c>
      <c r="D19" s="6">
        <v>2</v>
      </c>
      <c r="E19" s="6">
        <v>2</v>
      </c>
      <c r="F19" s="6">
        <v>0</v>
      </c>
      <c r="G19" s="6">
        <v>2</v>
      </c>
      <c r="H19" s="6">
        <v>2</v>
      </c>
      <c r="I19" s="6">
        <v>2</v>
      </c>
      <c r="J19" s="6">
        <v>2</v>
      </c>
      <c r="K19" s="6">
        <v>0</v>
      </c>
      <c r="L19" s="6">
        <v>2</v>
      </c>
      <c r="M19" s="6">
        <v>1</v>
      </c>
      <c r="N19" s="6">
        <v>2</v>
      </c>
      <c r="O19" s="6">
        <v>2</v>
      </c>
      <c r="P19" s="6">
        <v>2</v>
      </c>
      <c r="Q19" s="6">
        <v>2</v>
      </c>
      <c r="R19" s="6">
        <v>2</v>
      </c>
      <c r="S19" s="6">
        <v>2</v>
      </c>
      <c r="T19" s="6">
        <v>0</v>
      </c>
      <c r="U19" s="43">
        <v>2</v>
      </c>
      <c r="V19" s="43"/>
      <c r="W19" s="15">
        <f>SUM(B19+C19+D19+E19+F19+G19+H19+I19+J19+K19+L19+M19+N19+O19+P19+Q19+R19+S19+T19+V19+U19)</f>
        <v>33</v>
      </c>
      <c r="X19" s="6"/>
      <c r="Y19" s="31"/>
    </row>
    <row r="20" spans="1:2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5"/>
    </row>
    <row r="21" spans="1:26">
      <c r="Z21" s="5"/>
    </row>
    <row r="22" spans="1:26">
      <c r="Z22" s="5"/>
    </row>
    <row r="23" spans="1:2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5"/>
    </row>
    <row r="24" spans="1:2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5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5"/>
    </row>
    <row r="26" spans="1: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5"/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5"/>
    </row>
    <row r="28" spans="1:26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</sheetData>
  <sortState ref="A7:Y13">
    <sortCondition descending="1" ref="X7:X13"/>
  </sortState>
  <phoneticPr fontId="3" type="noConversion"/>
  <pageMargins left="0.7" right="0" top="1.3779527559055118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Z28"/>
  <sheetViews>
    <sheetView topLeftCell="A2" workbookViewId="0">
      <selection activeCell="V6" sqref="V6"/>
    </sheetView>
  </sheetViews>
  <sheetFormatPr defaultRowHeight="12.75"/>
  <cols>
    <col min="1" max="1" width="17.28515625" bestFit="1" customWidth="1"/>
    <col min="2" max="23" width="4.85546875" customWidth="1"/>
    <col min="24" max="25" width="7.7109375" customWidth="1"/>
  </cols>
  <sheetData>
    <row r="1" spans="1:25" ht="30" customHeight="1" thickBot="1">
      <c r="A1" s="48" t="s">
        <v>17</v>
      </c>
      <c r="B1" s="20" t="s">
        <v>6</v>
      </c>
      <c r="C1" s="37" t="s">
        <v>6</v>
      </c>
      <c r="D1" s="20" t="s">
        <v>6</v>
      </c>
      <c r="E1" s="20" t="s">
        <v>6</v>
      </c>
      <c r="F1" s="20" t="s">
        <v>10</v>
      </c>
      <c r="G1" s="37" t="s">
        <v>11</v>
      </c>
      <c r="H1" s="20" t="s">
        <v>12</v>
      </c>
      <c r="I1" s="20" t="s">
        <v>13</v>
      </c>
      <c r="J1" s="20" t="s">
        <v>14</v>
      </c>
      <c r="K1" s="20" t="s">
        <v>10</v>
      </c>
      <c r="L1" s="20" t="s">
        <v>15</v>
      </c>
      <c r="M1" s="20"/>
      <c r="N1" s="20">
        <v>2</v>
      </c>
      <c r="O1" s="20">
        <v>0</v>
      </c>
      <c r="P1" s="20">
        <v>1</v>
      </c>
      <c r="Q1" s="20">
        <v>3</v>
      </c>
      <c r="R1" s="20" t="s">
        <v>16</v>
      </c>
      <c r="S1" s="20">
        <v>1</v>
      </c>
      <c r="T1" s="20">
        <v>4</v>
      </c>
      <c r="U1" s="20"/>
      <c r="V1" s="20" t="s">
        <v>6</v>
      </c>
      <c r="W1" s="20" t="s">
        <v>6</v>
      </c>
      <c r="X1" s="20" t="s">
        <v>6</v>
      </c>
      <c r="Y1" s="21" t="s">
        <v>6</v>
      </c>
    </row>
    <row r="2" spans="1:25" ht="20.100000000000001" customHeight="1" thickBot="1">
      <c r="A2" s="65"/>
      <c r="B2" s="63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2"/>
    </row>
    <row r="3" spans="1:25" ht="20.100000000000001" customHeight="1" thickBot="1">
      <c r="A3" s="66" t="s">
        <v>0</v>
      </c>
      <c r="B3" s="98" t="s">
        <v>58</v>
      </c>
      <c r="C3" s="8" t="s">
        <v>57</v>
      </c>
      <c r="D3" s="8" t="s">
        <v>59</v>
      </c>
      <c r="E3" s="8" t="s">
        <v>60</v>
      </c>
      <c r="F3" s="8" t="s">
        <v>61</v>
      </c>
      <c r="G3" s="9" t="s">
        <v>62</v>
      </c>
      <c r="H3" s="8" t="s">
        <v>63</v>
      </c>
      <c r="I3" s="8" t="s">
        <v>64</v>
      </c>
      <c r="J3" s="9" t="s">
        <v>65</v>
      </c>
      <c r="K3" s="8" t="s">
        <v>66</v>
      </c>
      <c r="L3" s="8" t="s">
        <v>67</v>
      </c>
      <c r="M3" s="8" t="s">
        <v>68</v>
      </c>
      <c r="N3" s="8" t="s">
        <v>69</v>
      </c>
      <c r="O3" s="8" t="s">
        <v>70</v>
      </c>
      <c r="P3" s="9" t="s">
        <v>71</v>
      </c>
      <c r="Q3" s="9" t="s">
        <v>72</v>
      </c>
      <c r="R3" s="9" t="s">
        <v>56</v>
      </c>
      <c r="S3" s="9" t="s">
        <v>73</v>
      </c>
      <c r="T3" s="8" t="s">
        <v>74</v>
      </c>
      <c r="U3" s="39" t="s">
        <v>75</v>
      </c>
      <c r="V3" s="39"/>
      <c r="W3" s="44" t="s">
        <v>2</v>
      </c>
      <c r="X3" s="45" t="s">
        <v>4</v>
      </c>
      <c r="Y3" s="46" t="s">
        <v>5</v>
      </c>
    </row>
    <row r="4" spans="1:25" ht="20.100000000000001" customHeight="1">
      <c r="A4" s="57" t="s">
        <v>1</v>
      </c>
      <c r="B4" s="22" t="s">
        <v>77</v>
      </c>
      <c r="C4" s="22" t="s">
        <v>79</v>
      </c>
      <c r="D4" s="22" t="s">
        <v>53</v>
      </c>
      <c r="E4" s="22" t="s">
        <v>78</v>
      </c>
      <c r="F4" s="22" t="s">
        <v>76</v>
      </c>
      <c r="G4" s="22" t="s">
        <v>77</v>
      </c>
      <c r="H4" s="22" t="s">
        <v>79</v>
      </c>
      <c r="I4" s="22" t="s">
        <v>53</v>
      </c>
      <c r="J4" s="22" t="s">
        <v>78</v>
      </c>
      <c r="K4" s="22" t="s">
        <v>76</v>
      </c>
      <c r="L4" s="22" t="s">
        <v>77</v>
      </c>
      <c r="M4" s="22" t="s">
        <v>79</v>
      </c>
      <c r="N4" s="22" t="s">
        <v>53</v>
      </c>
      <c r="O4" s="22" t="s">
        <v>78</v>
      </c>
      <c r="P4" s="22" t="s">
        <v>76</v>
      </c>
      <c r="Q4" s="22" t="s">
        <v>77</v>
      </c>
      <c r="R4" s="22" t="s">
        <v>79</v>
      </c>
      <c r="S4" s="22" t="s">
        <v>53</v>
      </c>
      <c r="T4" s="22" t="s">
        <v>78</v>
      </c>
      <c r="U4" s="22" t="s">
        <v>76</v>
      </c>
      <c r="V4" s="40"/>
      <c r="W4" s="47"/>
      <c r="X4" s="2"/>
      <c r="Y4" s="7"/>
    </row>
    <row r="5" spans="1:25" ht="20.100000000000001" customHeight="1">
      <c r="A5" s="58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8"/>
      <c r="V5" s="38"/>
      <c r="W5" s="17"/>
      <c r="X5" s="27"/>
      <c r="Y5" s="28"/>
    </row>
    <row r="6" spans="1:25" ht="20.100000000000001" customHeight="1">
      <c r="A6" s="59" t="s">
        <v>33</v>
      </c>
      <c r="B6" s="3">
        <v>251</v>
      </c>
      <c r="C6" s="3">
        <v>231</v>
      </c>
      <c r="D6" s="3">
        <v>258</v>
      </c>
      <c r="E6" s="3">
        <v>209</v>
      </c>
      <c r="F6" s="3">
        <v>283</v>
      </c>
      <c r="G6" s="3">
        <v>259</v>
      </c>
      <c r="H6" s="3">
        <v>244</v>
      </c>
      <c r="I6" s="3">
        <v>218</v>
      </c>
      <c r="J6" s="3">
        <v>264</v>
      </c>
      <c r="K6" s="3">
        <v>260</v>
      </c>
      <c r="L6" s="3">
        <v>265</v>
      </c>
      <c r="M6" s="3">
        <v>266</v>
      </c>
      <c r="N6" s="3">
        <v>237</v>
      </c>
      <c r="O6" s="3">
        <v>245</v>
      </c>
      <c r="P6" s="3">
        <v>293</v>
      </c>
      <c r="Q6" s="3">
        <v>243</v>
      </c>
      <c r="R6" s="3">
        <v>237</v>
      </c>
      <c r="S6" s="3">
        <v>250</v>
      </c>
      <c r="T6" s="3">
        <v>259</v>
      </c>
      <c r="U6" s="38">
        <v>229</v>
      </c>
      <c r="V6" s="38"/>
      <c r="W6" s="17"/>
      <c r="X6" s="27">
        <f>AVERAGE(B6:V6)</f>
        <v>250.05</v>
      </c>
      <c r="Y6" s="28">
        <f>MAX(B6:V6)</f>
        <v>293</v>
      </c>
    </row>
    <row r="7" spans="1:25" ht="20.100000000000001" customHeight="1">
      <c r="A7" s="59" t="s">
        <v>24</v>
      </c>
      <c r="B7" s="3">
        <v>234</v>
      </c>
      <c r="C7" s="3">
        <v>211</v>
      </c>
      <c r="D7" s="3">
        <v>215</v>
      </c>
      <c r="E7" s="3">
        <v>198</v>
      </c>
      <c r="F7" s="3">
        <v>242</v>
      </c>
      <c r="G7" s="3"/>
      <c r="H7" s="3">
        <v>208</v>
      </c>
      <c r="I7" s="3">
        <v>218</v>
      </c>
      <c r="J7" s="3">
        <v>204</v>
      </c>
      <c r="K7" s="3">
        <v>212</v>
      </c>
      <c r="L7" s="3">
        <v>200</v>
      </c>
      <c r="M7" s="3">
        <v>204</v>
      </c>
      <c r="N7" s="3">
        <v>248</v>
      </c>
      <c r="O7" s="3">
        <v>174</v>
      </c>
      <c r="P7" s="3"/>
      <c r="Q7" s="3">
        <v>257</v>
      </c>
      <c r="R7" s="3">
        <v>223</v>
      </c>
      <c r="S7" s="3">
        <v>231</v>
      </c>
      <c r="T7" s="3">
        <v>203</v>
      </c>
      <c r="U7" s="38">
        <v>211</v>
      </c>
      <c r="V7" s="38"/>
      <c r="W7" s="17"/>
      <c r="X7" s="27">
        <f>AVERAGE(B7:V7)</f>
        <v>216.27777777777777</v>
      </c>
      <c r="Y7" s="28">
        <f>MAX(B7:V7)</f>
        <v>257</v>
      </c>
    </row>
    <row r="8" spans="1:25" ht="20.100000000000001" customHeight="1">
      <c r="A8" s="59" t="s">
        <v>36</v>
      </c>
      <c r="B8" s="3">
        <v>202</v>
      </c>
      <c r="C8" s="3">
        <v>217</v>
      </c>
      <c r="D8" s="3">
        <v>227</v>
      </c>
      <c r="E8" s="3">
        <v>215</v>
      </c>
      <c r="F8" s="3">
        <v>216</v>
      </c>
      <c r="G8" s="3">
        <v>235</v>
      </c>
      <c r="H8" s="3">
        <v>228</v>
      </c>
      <c r="I8" s="3">
        <v>204</v>
      </c>
      <c r="J8" s="3">
        <v>175</v>
      </c>
      <c r="K8" s="3">
        <v>238</v>
      </c>
      <c r="L8" s="3">
        <v>217</v>
      </c>
      <c r="M8" s="3">
        <v>220</v>
      </c>
      <c r="N8" s="3">
        <v>216</v>
      </c>
      <c r="O8" s="3">
        <v>210</v>
      </c>
      <c r="P8" s="3">
        <v>236</v>
      </c>
      <c r="Q8" s="3">
        <v>225</v>
      </c>
      <c r="R8" s="3">
        <v>232</v>
      </c>
      <c r="S8" s="3">
        <v>217</v>
      </c>
      <c r="T8" s="3">
        <v>191</v>
      </c>
      <c r="U8" s="38">
        <v>218</v>
      </c>
      <c r="V8" s="38"/>
      <c r="W8" s="17"/>
      <c r="X8" s="27">
        <f>AVERAGE(B8:V8)</f>
        <v>216.95</v>
      </c>
      <c r="Y8" s="28">
        <f>MAX(B8:V8)</f>
        <v>238</v>
      </c>
    </row>
    <row r="9" spans="1:25" ht="20.100000000000001" customHeight="1">
      <c r="A9" s="59" t="s">
        <v>23</v>
      </c>
      <c r="B9" s="3">
        <v>266</v>
      </c>
      <c r="C9" s="3"/>
      <c r="D9" s="3">
        <v>186</v>
      </c>
      <c r="E9" s="3">
        <v>217</v>
      </c>
      <c r="F9" s="3">
        <v>234</v>
      </c>
      <c r="G9" s="3">
        <v>218</v>
      </c>
      <c r="H9" s="3">
        <v>216</v>
      </c>
      <c r="I9" s="3">
        <v>192</v>
      </c>
      <c r="J9" s="3">
        <v>226</v>
      </c>
      <c r="K9" s="3">
        <v>217</v>
      </c>
      <c r="L9" s="3">
        <v>224</v>
      </c>
      <c r="M9" s="3">
        <v>240</v>
      </c>
      <c r="N9" s="3">
        <v>232</v>
      </c>
      <c r="O9" s="3">
        <v>234</v>
      </c>
      <c r="P9" s="3">
        <v>226</v>
      </c>
      <c r="Q9" s="3">
        <v>201</v>
      </c>
      <c r="R9" s="3">
        <v>242</v>
      </c>
      <c r="S9" s="3">
        <v>239</v>
      </c>
      <c r="T9" s="3">
        <v>249</v>
      </c>
      <c r="U9" s="38"/>
      <c r="V9" s="38"/>
      <c r="W9" s="17"/>
      <c r="X9" s="27">
        <f>AVERAGE(B9:V9)</f>
        <v>225.5</v>
      </c>
      <c r="Y9" s="28">
        <f>MAX(B9:V9)</f>
        <v>266</v>
      </c>
    </row>
    <row r="10" spans="1:25" ht="20.100000000000001" customHeight="1">
      <c r="A10" s="59" t="s">
        <v>80</v>
      </c>
      <c r="B10" s="3"/>
      <c r="C10" s="3">
        <v>217</v>
      </c>
      <c r="D10" s="3"/>
      <c r="E10" s="3"/>
      <c r="F10" s="3"/>
      <c r="G10" s="3">
        <v>197</v>
      </c>
      <c r="H10" s="3"/>
      <c r="I10" s="3"/>
      <c r="J10" s="3"/>
      <c r="K10" s="3"/>
      <c r="L10" s="3"/>
      <c r="M10" s="3"/>
      <c r="N10" s="3"/>
      <c r="O10" s="3"/>
      <c r="P10" s="3">
        <v>194</v>
      </c>
      <c r="Q10" s="3"/>
      <c r="R10" s="3"/>
      <c r="S10" s="3"/>
      <c r="T10" s="3"/>
      <c r="U10" s="38">
        <v>200</v>
      </c>
      <c r="V10" s="38"/>
      <c r="W10" s="17"/>
      <c r="X10" s="27">
        <f>AVERAGE(B10:V10)</f>
        <v>202</v>
      </c>
      <c r="Y10" s="28">
        <f>MAX(B10:V10)</f>
        <v>217</v>
      </c>
    </row>
    <row r="11" spans="1:25" ht="20.100000000000001" customHeight="1">
      <c r="A11" s="59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8"/>
      <c r="V11" s="38"/>
      <c r="W11" s="17"/>
      <c r="X11" s="27"/>
      <c r="Y11" s="28"/>
    </row>
    <row r="12" spans="1:25" ht="20.100000000000001" customHeight="1">
      <c r="A12" s="59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8"/>
      <c r="V12" s="38"/>
      <c r="W12" s="17"/>
      <c r="X12" s="27"/>
      <c r="Y12" s="28"/>
    </row>
    <row r="13" spans="1:25" ht="20.100000000000001" customHeight="1">
      <c r="A13" s="59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8"/>
      <c r="V13" s="38"/>
      <c r="W13" s="17"/>
      <c r="X13" s="27"/>
      <c r="Y13" s="28"/>
    </row>
    <row r="14" spans="1:25" ht="20.100000000000001" customHeight="1">
      <c r="A14" s="59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8"/>
      <c r="V14" s="38"/>
      <c r="W14" s="17"/>
      <c r="X14" s="27"/>
      <c r="Y14" s="28"/>
    </row>
    <row r="15" spans="1:25" ht="20.100000000000001" customHeight="1">
      <c r="A15" s="59"/>
      <c r="B15" s="3"/>
      <c r="C15" s="1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8"/>
      <c r="V15" s="38"/>
      <c r="W15" s="17"/>
      <c r="X15" s="27"/>
      <c r="Y15" s="28"/>
    </row>
    <row r="16" spans="1:25" ht="20.100000000000001" customHeight="1" thickBot="1">
      <c r="A16" s="60"/>
      <c r="B16" s="4"/>
      <c r="C16" s="1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1"/>
      <c r="V16" s="41"/>
      <c r="W16" s="29"/>
      <c r="X16" s="30"/>
      <c r="Y16" s="16"/>
    </row>
    <row r="17" spans="1:26" ht="20.100000000000001" customHeight="1">
      <c r="A17" s="94" t="s">
        <v>3</v>
      </c>
      <c r="B17" s="52">
        <f t="shared" ref="B17:S17" si="0">SUM(B6+B7+B8+B9+B10+B11+B12+B13+B14+B15+B16)</f>
        <v>953</v>
      </c>
      <c r="C17" s="52">
        <f t="shared" si="0"/>
        <v>876</v>
      </c>
      <c r="D17" s="52">
        <f t="shared" si="0"/>
        <v>886</v>
      </c>
      <c r="E17" s="52">
        <f t="shared" si="0"/>
        <v>839</v>
      </c>
      <c r="F17" s="52">
        <f t="shared" si="0"/>
        <v>975</v>
      </c>
      <c r="G17" s="52">
        <f t="shared" si="0"/>
        <v>909</v>
      </c>
      <c r="H17" s="52">
        <f t="shared" si="0"/>
        <v>896</v>
      </c>
      <c r="I17" s="52">
        <f t="shared" si="0"/>
        <v>832</v>
      </c>
      <c r="J17" s="52">
        <f t="shared" si="0"/>
        <v>869</v>
      </c>
      <c r="K17" s="52">
        <f t="shared" si="0"/>
        <v>927</v>
      </c>
      <c r="L17" s="52">
        <f t="shared" si="0"/>
        <v>906</v>
      </c>
      <c r="M17" s="52">
        <f t="shared" si="0"/>
        <v>930</v>
      </c>
      <c r="N17" s="52">
        <f t="shared" si="0"/>
        <v>933</v>
      </c>
      <c r="O17" s="52">
        <f t="shared" si="0"/>
        <v>863</v>
      </c>
      <c r="P17" s="52">
        <f t="shared" si="0"/>
        <v>949</v>
      </c>
      <c r="Q17" s="52">
        <f t="shared" si="0"/>
        <v>926</v>
      </c>
      <c r="R17" s="52">
        <f t="shared" si="0"/>
        <v>934</v>
      </c>
      <c r="S17" s="52">
        <f t="shared" si="0"/>
        <v>937</v>
      </c>
      <c r="T17" s="52">
        <f>SUM(T5:T16)</f>
        <v>902</v>
      </c>
      <c r="U17" s="52">
        <f>SUM(U5:U16)</f>
        <v>858</v>
      </c>
      <c r="V17" s="52"/>
      <c r="W17" s="88"/>
      <c r="X17" s="96">
        <f>AVERAGE(B17:V17)</f>
        <v>905</v>
      </c>
      <c r="Y17" s="87">
        <f>MAX(B17:V17)</f>
        <v>975</v>
      </c>
    </row>
    <row r="18" spans="1:26" ht="20.100000000000001" customHeight="1" thickBot="1">
      <c r="A18" s="61" t="s">
        <v>8</v>
      </c>
      <c r="B18" s="33">
        <v>727</v>
      </c>
      <c r="C18" s="33">
        <v>904</v>
      </c>
      <c r="D18" s="33">
        <v>866</v>
      </c>
      <c r="E18" s="33">
        <v>888</v>
      </c>
      <c r="F18" s="33">
        <v>947</v>
      </c>
      <c r="G18" s="33">
        <v>549</v>
      </c>
      <c r="H18" s="33">
        <v>935</v>
      </c>
      <c r="I18" s="33">
        <v>928</v>
      </c>
      <c r="J18" s="33">
        <v>895</v>
      </c>
      <c r="K18" s="33">
        <v>824</v>
      </c>
      <c r="L18" s="33">
        <v>718</v>
      </c>
      <c r="M18" s="33">
        <v>945</v>
      </c>
      <c r="N18" s="33">
        <v>939</v>
      </c>
      <c r="O18" s="33">
        <v>986</v>
      </c>
      <c r="P18" s="33">
        <v>875</v>
      </c>
      <c r="Q18" s="33">
        <v>697</v>
      </c>
      <c r="R18" s="33">
        <v>960</v>
      </c>
      <c r="S18" s="33">
        <v>912</v>
      </c>
      <c r="T18" s="33">
        <v>861</v>
      </c>
      <c r="U18" s="42">
        <v>859</v>
      </c>
      <c r="V18" s="42"/>
      <c r="W18" s="32"/>
      <c r="X18" s="34">
        <f>AVERAGE(B18:V18)</f>
        <v>860.75</v>
      </c>
      <c r="Y18" s="35">
        <f>MAX(B18:V18)</f>
        <v>986</v>
      </c>
    </row>
    <row r="19" spans="1:26" ht="20.100000000000001" customHeight="1" thickBot="1">
      <c r="A19" s="62" t="s">
        <v>2</v>
      </c>
      <c r="B19" s="6">
        <v>2</v>
      </c>
      <c r="C19" s="6">
        <v>0</v>
      </c>
      <c r="D19" s="6">
        <v>2</v>
      </c>
      <c r="E19" s="6">
        <v>0</v>
      </c>
      <c r="F19" s="6">
        <v>2</v>
      </c>
      <c r="G19" s="6">
        <v>2</v>
      </c>
      <c r="H19" s="6">
        <v>0</v>
      </c>
      <c r="I19" s="6">
        <v>0</v>
      </c>
      <c r="J19" s="6">
        <v>0</v>
      </c>
      <c r="K19" s="6">
        <v>2</v>
      </c>
      <c r="L19" s="6">
        <v>2</v>
      </c>
      <c r="M19" s="6">
        <v>0</v>
      </c>
      <c r="N19" s="6">
        <v>0</v>
      </c>
      <c r="O19" s="6">
        <v>0</v>
      </c>
      <c r="P19" s="6">
        <v>2</v>
      </c>
      <c r="Q19" s="6">
        <v>2</v>
      </c>
      <c r="R19" s="6">
        <v>0</v>
      </c>
      <c r="S19" s="6">
        <v>2</v>
      </c>
      <c r="T19" s="6">
        <v>2</v>
      </c>
      <c r="U19" s="43">
        <v>0</v>
      </c>
      <c r="V19" s="43"/>
      <c r="W19" s="15">
        <f>SUM(B19+C19+D19+E19+F19+G19+H19+I19+J19+K19+L19+M19+N19+O19+P19+Q19+R19+S19+T19+V19+U19)</f>
        <v>20</v>
      </c>
      <c r="X19" s="6"/>
      <c r="Y19" s="31"/>
    </row>
    <row r="20" spans="1:2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5"/>
    </row>
    <row r="21" spans="1:26">
      <c r="Z21" s="5"/>
    </row>
    <row r="22" spans="1:26">
      <c r="Z22" s="5"/>
    </row>
    <row r="23" spans="1:2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5"/>
    </row>
    <row r="24" spans="1:2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5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5"/>
    </row>
    <row r="26" spans="1: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5"/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5"/>
    </row>
    <row r="28" spans="1:26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</sheetData>
  <sortState ref="A6:Y9">
    <sortCondition descending="1" ref="X6:X9"/>
  </sortState>
  <phoneticPr fontId="3" type="noConversion"/>
  <pageMargins left="0.7" right="0" top="1.3779527559055118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Z28"/>
  <sheetViews>
    <sheetView topLeftCell="A2" workbookViewId="0">
      <selection activeCell="V4" sqref="V4"/>
    </sheetView>
  </sheetViews>
  <sheetFormatPr defaultRowHeight="12.75"/>
  <cols>
    <col min="1" max="1" width="17.28515625" bestFit="1" customWidth="1"/>
    <col min="2" max="23" width="5" customWidth="1"/>
    <col min="24" max="25" width="7.7109375" customWidth="1"/>
  </cols>
  <sheetData>
    <row r="1" spans="1:25" ht="30" customHeight="1" thickBot="1">
      <c r="A1" s="64" t="s">
        <v>7</v>
      </c>
      <c r="B1" s="20" t="s">
        <v>6</v>
      </c>
      <c r="C1" s="37" t="s">
        <v>6</v>
      </c>
      <c r="D1" s="20" t="s">
        <v>6</v>
      </c>
      <c r="E1" s="20" t="s">
        <v>6</v>
      </c>
      <c r="F1" s="20" t="s">
        <v>10</v>
      </c>
      <c r="G1" s="37" t="s">
        <v>11</v>
      </c>
      <c r="H1" s="20" t="s">
        <v>12</v>
      </c>
      <c r="I1" s="20" t="s">
        <v>13</v>
      </c>
      <c r="J1" s="20" t="s">
        <v>14</v>
      </c>
      <c r="K1" s="20" t="s">
        <v>10</v>
      </c>
      <c r="L1" s="20" t="s">
        <v>15</v>
      </c>
      <c r="M1" s="20"/>
      <c r="N1" s="20">
        <v>2</v>
      </c>
      <c r="O1" s="20">
        <v>0</v>
      </c>
      <c r="P1" s="20">
        <v>1</v>
      </c>
      <c r="Q1" s="20">
        <v>3</v>
      </c>
      <c r="R1" s="20" t="s">
        <v>16</v>
      </c>
      <c r="S1" s="20">
        <v>1</v>
      </c>
      <c r="T1" s="20">
        <v>4</v>
      </c>
      <c r="U1" s="20"/>
      <c r="V1" s="20" t="s">
        <v>6</v>
      </c>
      <c r="W1" s="20" t="s">
        <v>6</v>
      </c>
      <c r="X1" s="20" t="s">
        <v>6</v>
      </c>
      <c r="Y1" s="21" t="s">
        <v>6</v>
      </c>
    </row>
    <row r="2" spans="1:25" ht="20.100000000000001" customHeight="1" thickBot="1">
      <c r="A2" s="65"/>
      <c r="B2" s="63" t="s">
        <v>6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2"/>
    </row>
    <row r="3" spans="1:25" ht="20.100000000000001" customHeight="1" thickBot="1">
      <c r="A3" s="56" t="s">
        <v>0</v>
      </c>
      <c r="B3" s="98" t="s">
        <v>58</v>
      </c>
      <c r="C3" s="8" t="s">
        <v>57</v>
      </c>
      <c r="D3" s="8" t="s">
        <v>59</v>
      </c>
      <c r="E3" s="8" t="s">
        <v>60</v>
      </c>
      <c r="F3" s="8" t="s">
        <v>61</v>
      </c>
      <c r="G3" s="9" t="s">
        <v>62</v>
      </c>
      <c r="H3" s="8" t="s">
        <v>63</v>
      </c>
      <c r="I3" s="8" t="s">
        <v>64</v>
      </c>
      <c r="J3" s="9" t="s">
        <v>65</v>
      </c>
      <c r="K3" s="8" t="s">
        <v>66</v>
      </c>
      <c r="L3" s="8" t="s">
        <v>67</v>
      </c>
      <c r="M3" s="8" t="s">
        <v>68</v>
      </c>
      <c r="N3" s="8" t="s">
        <v>69</v>
      </c>
      <c r="O3" s="8" t="s">
        <v>70</v>
      </c>
      <c r="P3" s="9" t="s">
        <v>71</v>
      </c>
      <c r="Q3" s="9" t="s">
        <v>72</v>
      </c>
      <c r="R3" s="9" t="s">
        <v>56</v>
      </c>
      <c r="S3" s="9" t="s">
        <v>73</v>
      </c>
      <c r="T3" s="8" t="s">
        <v>74</v>
      </c>
      <c r="U3" s="39" t="s">
        <v>75</v>
      </c>
      <c r="V3" s="39"/>
      <c r="W3" s="44" t="s">
        <v>2</v>
      </c>
      <c r="X3" s="45" t="s">
        <v>4</v>
      </c>
      <c r="Y3" s="46" t="s">
        <v>5</v>
      </c>
    </row>
    <row r="4" spans="1:25" ht="20.100000000000001" customHeight="1">
      <c r="A4" s="57" t="s">
        <v>1</v>
      </c>
      <c r="B4" s="51" t="s">
        <v>79</v>
      </c>
      <c r="C4" s="22" t="s">
        <v>78</v>
      </c>
      <c r="D4" s="22" t="s">
        <v>17</v>
      </c>
      <c r="E4" s="22" t="s">
        <v>76</v>
      </c>
      <c r="F4" s="22" t="s">
        <v>77</v>
      </c>
      <c r="G4" s="51" t="s">
        <v>79</v>
      </c>
      <c r="H4" s="22" t="s">
        <v>78</v>
      </c>
      <c r="I4" s="22" t="s">
        <v>17</v>
      </c>
      <c r="J4" s="22" t="s">
        <v>76</v>
      </c>
      <c r="K4" s="22" t="s">
        <v>77</v>
      </c>
      <c r="L4" s="51" t="s">
        <v>79</v>
      </c>
      <c r="M4" s="22" t="s">
        <v>78</v>
      </c>
      <c r="N4" s="22" t="s">
        <v>17</v>
      </c>
      <c r="O4" s="22" t="s">
        <v>76</v>
      </c>
      <c r="P4" s="22" t="s">
        <v>77</v>
      </c>
      <c r="Q4" s="51" t="s">
        <v>79</v>
      </c>
      <c r="R4" s="22" t="s">
        <v>78</v>
      </c>
      <c r="S4" s="22" t="s">
        <v>17</v>
      </c>
      <c r="T4" s="22" t="s">
        <v>76</v>
      </c>
      <c r="U4" s="22" t="s">
        <v>77</v>
      </c>
      <c r="V4" s="40"/>
      <c r="W4" s="47"/>
      <c r="X4" s="2"/>
      <c r="Y4" s="7" t="s">
        <v>6</v>
      </c>
    </row>
    <row r="5" spans="1:25" ht="20.100000000000001" customHeight="1">
      <c r="A5" s="58"/>
      <c r="B5" s="5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8"/>
      <c r="V5" s="38"/>
      <c r="W5" s="17"/>
      <c r="X5" s="27"/>
      <c r="Y5" s="28"/>
    </row>
    <row r="6" spans="1:25" ht="20.100000000000001" customHeight="1">
      <c r="A6" s="59"/>
      <c r="B6" s="5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8"/>
      <c r="V6" s="38"/>
      <c r="W6" s="17"/>
      <c r="X6" s="27"/>
      <c r="Y6" s="28"/>
    </row>
    <row r="7" spans="1:25" ht="20.100000000000001" customHeight="1">
      <c r="A7" s="59" t="s">
        <v>25</v>
      </c>
      <c r="B7" s="52">
        <v>240</v>
      </c>
      <c r="C7" s="3">
        <v>216</v>
      </c>
      <c r="D7" s="3">
        <v>216</v>
      </c>
      <c r="E7" s="3">
        <v>235</v>
      </c>
      <c r="F7" s="3">
        <v>219</v>
      </c>
      <c r="G7" s="3">
        <v>258</v>
      </c>
      <c r="H7" s="3">
        <v>282</v>
      </c>
      <c r="I7" s="3">
        <v>248</v>
      </c>
      <c r="J7" s="3">
        <v>249</v>
      </c>
      <c r="K7" s="3">
        <v>260</v>
      </c>
      <c r="L7" s="3">
        <v>259</v>
      </c>
      <c r="M7" s="3">
        <v>261</v>
      </c>
      <c r="N7" s="3">
        <v>266</v>
      </c>
      <c r="O7" s="3">
        <v>251</v>
      </c>
      <c r="P7" s="3">
        <v>267</v>
      </c>
      <c r="Q7" s="3">
        <v>284</v>
      </c>
      <c r="R7" s="3">
        <v>280</v>
      </c>
      <c r="S7" s="3">
        <v>224</v>
      </c>
      <c r="T7" s="3">
        <v>255</v>
      </c>
      <c r="U7" s="38">
        <v>264</v>
      </c>
      <c r="V7" s="38"/>
      <c r="W7" s="17"/>
      <c r="X7" s="27">
        <f>AVERAGE(B7:V7)</f>
        <v>251.7</v>
      </c>
      <c r="Y7" s="28">
        <f>MAX(B7:V7)</f>
        <v>284</v>
      </c>
    </row>
    <row r="8" spans="1:25" ht="20.100000000000001" customHeight="1">
      <c r="A8" s="59" t="s">
        <v>28</v>
      </c>
      <c r="B8" s="52">
        <v>255</v>
      </c>
      <c r="C8" s="3">
        <v>246</v>
      </c>
      <c r="D8" s="3">
        <v>235</v>
      </c>
      <c r="E8" s="3">
        <v>237</v>
      </c>
      <c r="F8" s="3"/>
      <c r="G8" s="3">
        <v>255</v>
      </c>
      <c r="H8" s="3">
        <v>250</v>
      </c>
      <c r="I8" s="3">
        <v>243</v>
      </c>
      <c r="J8" s="3">
        <v>221</v>
      </c>
      <c r="K8" s="3"/>
      <c r="L8" s="3">
        <v>266</v>
      </c>
      <c r="M8" s="3">
        <v>218</v>
      </c>
      <c r="N8" s="3">
        <v>235</v>
      </c>
      <c r="O8" s="3">
        <v>256</v>
      </c>
      <c r="P8" s="3"/>
      <c r="Q8" s="3">
        <v>258</v>
      </c>
      <c r="R8" s="3">
        <v>220</v>
      </c>
      <c r="S8" s="3">
        <v>229</v>
      </c>
      <c r="T8" s="3">
        <v>249</v>
      </c>
      <c r="U8" s="38"/>
      <c r="V8" s="38"/>
      <c r="W8" s="17"/>
      <c r="X8" s="27">
        <f>AVERAGE(B8:V8)</f>
        <v>242.0625</v>
      </c>
      <c r="Y8" s="28">
        <f>MAX(B8:V8)</f>
        <v>266</v>
      </c>
    </row>
    <row r="9" spans="1:25" ht="20.100000000000001" customHeight="1">
      <c r="A9" s="59" t="s">
        <v>26</v>
      </c>
      <c r="B9" s="52">
        <v>251</v>
      </c>
      <c r="C9" s="3">
        <v>225</v>
      </c>
      <c r="D9" s="3">
        <v>225</v>
      </c>
      <c r="E9" s="3">
        <v>215</v>
      </c>
      <c r="F9" s="3">
        <v>243</v>
      </c>
      <c r="G9" s="3">
        <v>211</v>
      </c>
      <c r="H9" s="3">
        <v>197</v>
      </c>
      <c r="I9" s="3">
        <v>220</v>
      </c>
      <c r="J9" s="3">
        <v>209</v>
      </c>
      <c r="K9" s="3">
        <v>216</v>
      </c>
      <c r="L9" s="3">
        <v>202</v>
      </c>
      <c r="M9" s="3">
        <v>222</v>
      </c>
      <c r="N9" s="3">
        <v>207</v>
      </c>
      <c r="O9" s="3">
        <v>225</v>
      </c>
      <c r="P9" s="3">
        <v>275</v>
      </c>
      <c r="Q9" s="3">
        <v>242</v>
      </c>
      <c r="R9" s="3">
        <v>237</v>
      </c>
      <c r="S9" s="3">
        <v>265</v>
      </c>
      <c r="T9" s="3">
        <v>224</v>
      </c>
      <c r="U9" s="38">
        <v>208</v>
      </c>
      <c r="V9" s="38"/>
      <c r="W9" s="17"/>
      <c r="X9" s="27">
        <f>AVERAGE(B9:V9)</f>
        <v>225.95</v>
      </c>
      <c r="Y9" s="28">
        <f>MAX(B9:V9)</f>
        <v>275</v>
      </c>
    </row>
    <row r="10" spans="1:25" ht="20.100000000000001" customHeight="1">
      <c r="A10" s="59" t="s">
        <v>29</v>
      </c>
      <c r="B10" s="52">
        <v>217</v>
      </c>
      <c r="C10" s="3">
        <v>211</v>
      </c>
      <c r="D10" s="3">
        <v>190</v>
      </c>
      <c r="E10" s="3">
        <v>201</v>
      </c>
      <c r="F10" s="3">
        <v>236</v>
      </c>
      <c r="G10" s="3"/>
      <c r="H10" s="3">
        <v>205</v>
      </c>
      <c r="I10" s="3">
        <v>217</v>
      </c>
      <c r="J10" s="3">
        <v>232</v>
      </c>
      <c r="K10" s="3">
        <v>243</v>
      </c>
      <c r="L10" s="3">
        <v>229</v>
      </c>
      <c r="M10" s="3">
        <v>213</v>
      </c>
      <c r="N10" s="3">
        <v>231</v>
      </c>
      <c r="O10" s="3">
        <v>251</v>
      </c>
      <c r="P10" s="3">
        <v>238</v>
      </c>
      <c r="Q10" s="3">
        <v>226</v>
      </c>
      <c r="R10" s="3">
        <v>203</v>
      </c>
      <c r="S10" s="3">
        <v>194</v>
      </c>
      <c r="T10" s="3">
        <v>230</v>
      </c>
      <c r="U10" s="38">
        <v>191</v>
      </c>
      <c r="V10" s="38"/>
      <c r="W10" s="17"/>
      <c r="X10" s="27">
        <f>AVERAGE(B10:V10)</f>
        <v>218.84210526315789</v>
      </c>
      <c r="Y10" s="28">
        <f>MAX(B10:V10)</f>
        <v>251</v>
      </c>
    </row>
    <row r="11" spans="1:25" ht="20.100000000000001" customHeight="1">
      <c r="A11" s="59" t="s">
        <v>27</v>
      </c>
      <c r="B11" s="52"/>
      <c r="C11" s="3"/>
      <c r="D11" s="3"/>
      <c r="E11" s="3"/>
      <c r="F11" s="3">
        <v>213</v>
      </c>
      <c r="G11" s="3">
        <v>207</v>
      </c>
      <c r="H11" s="3"/>
      <c r="I11" s="3"/>
      <c r="J11" s="3"/>
      <c r="K11" s="3">
        <v>226</v>
      </c>
      <c r="L11" s="3"/>
      <c r="M11" s="3"/>
      <c r="N11" s="3"/>
      <c r="O11" s="3"/>
      <c r="P11" s="3">
        <v>221</v>
      </c>
      <c r="Q11" s="3"/>
      <c r="R11" s="3"/>
      <c r="S11" s="3"/>
      <c r="T11" s="3"/>
      <c r="U11" s="38">
        <v>194</v>
      </c>
      <c r="V11" s="38"/>
      <c r="W11" s="17"/>
      <c r="X11" s="27">
        <f>AVERAGE(B11:V11)</f>
        <v>212.2</v>
      </c>
      <c r="Y11" s="28">
        <f>MAX(B11:V11)</f>
        <v>226</v>
      </c>
    </row>
    <row r="12" spans="1:25" ht="20.100000000000001" customHeight="1">
      <c r="A12" s="59"/>
      <c r="B12" s="5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8"/>
      <c r="V12" s="38"/>
      <c r="W12" s="17"/>
      <c r="X12" s="27"/>
      <c r="Y12" s="28"/>
    </row>
    <row r="13" spans="1:25" ht="20.100000000000001" customHeight="1">
      <c r="A13" s="58" t="s">
        <v>6</v>
      </c>
      <c r="B13" s="52"/>
      <c r="C13" s="1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8"/>
      <c r="V13" s="38"/>
      <c r="W13" s="17"/>
      <c r="X13" s="27"/>
      <c r="Y13" s="28"/>
    </row>
    <row r="14" spans="1:25" ht="20.100000000000001" customHeight="1">
      <c r="A14" s="59"/>
      <c r="B14" s="5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8"/>
      <c r="V14" s="38"/>
      <c r="W14" s="17"/>
      <c r="X14" s="27"/>
      <c r="Y14" s="28"/>
    </row>
    <row r="15" spans="1:25" ht="20.100000000000001" customHeight="1">
      <c r="A15" s="58" t="s">
        <v>6</v>
      </c>
      <c r="B15" s="52"/>
      <c r="C15" s="1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8"/>
      <c r="V15" s="38"/>
      <c r="W15" s="17"/>
      <c r="X15" s="27"/>
      <c r="Y15" s="28"/>
    </row>
    <row r="16" spans="1:25" ht="20.100000000000001" customHeight="1" thickBot="1">
      <c r="A16" s="60"/>
      <c r="B16" s="53"/>
      <c r="C16" s="1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1"/>
      <c r="V16" s="41"/>
      <c r="W16" s="29"/>
      <c r="X16" s="30"/>
      <c r="Y16" s="16"/>
    </row>
    <row r="17" spans="1:26" ht="20.100000000000001" customHeight="1">
      <c r="A17" s="94" t="s">
        <v>3</v>
      </c>
      <c r="B17" s="52">
        <f t="shared" ref="B17:S17" si="0">SUM(B6+B7+B8+B9+B10+B11+B12+B13+B14+B15+B16)</f>
        <v>963</v>
      </c>
      <c r="C17" s="52">
        <f t="shared" si="0"/>
        <v>898</v>
      </c>
      <c r="D17" s="52">
        <f t="shared" si="0"/>
        <v>866</v>
      </c>
      <c r="E17" s="52">
        <f t="shared" si="0"/>
        <v>888</v>
      </c>
      <c r="F17" s="52">
        <f t="shared" si="0"/>
        <v>911</v>
      </c>
      <c r="G17" s="52">
        <f t="shared" si="0"/>
        <v>931</v>
      </c>
      <c r="H17" s="52">
        <f t="shared" si="0"/>
        <v>934</v>
      </c>
      <c r="I17" s="52">
        <f t="shared" si="0"/>
        <v>928</v>
      </c>
      <c r="J17" s="52">
        <f t="shared" si="0"/>
        <v>911</v>
      </c>
      <c r="K17" s="52">
        <f t="shared" si="0"/>
        <v>945</v>
      </c>
      <c r="L17" s="52">
        <f t="shared" si="0"/>
        <v>956</v>
      </c>
      <c r="M17" s="52">
        <f t="shared" si="0"/>
        <v>914</v>
      </c>
      <c r="N17" s="52">
        <f t="shared" si="0"/>
        <v>939</v>
      </c>
      <c r="O17" s="52">
        <f t="shared" si="0"/>
        <v>983</v>
      </c>
      <c r="P17" s="52">
        <f t="shared" si="0"/>
        <v>1001</v>
      </c>
      <c r="Q17" s="52">
        <f t="shared" si="0"/>
        <v>1010</v>
      </c>
      <c r="R17" s="52">
        <f t="shared" si="0"/>
        <v>940</v>
      </c>
      <c r="S17" s="52">
        <f t="shared" si="0"/>
        <v>912</v>
      </c>
      <c r="T17" s="52">
        <f>SUM(T6:T16)</f>
        <v>958</v>
      </c>
      <c r="U17" s="52">
        <f>SUM(U5:U16)</f>
        <v>857</v>
      </c>
      <c r="V17" s="52"/>
      <c r="W17" s="88"/>
      <c r="X17" s="89">
        <f>AVERAGE(B17:V17)</f>
        <v>932.25</v>
      </c>
      <c r="Y17" s="87">
        <f>MAX(B17:V17)</f>
        <v>1010</v>
      </c>
    </row>
    <row r="18" spans="1:26" ht="20.100000000000001" customHeight="1" thickBot="1">
      <c r="A18" s="61" t="s">
        <v>8</v>
      </c>
      <c r="B18" s="54">
        <v>952</v>
      </c>
      <c r="C18" s="33">
        <v>914</v>
      </c>
      <c r="D18" s="33">
        <v>886</v>
      </c>
      <c r="E18" s="33">
        <v>907</v>
      </c>
      <c r="F18" s="33">
        <v>782</v>
      </c>
      <c r="G18" s="33">
        <v>937</v>
      </c>
      <c r="H18" s="33">
        <v>936</v>
      </c>
      <c r="I18" s="33">
        <v>842</v>
      </c>
      <c r="J18" s="33">
        <v>855</v>
      </c>
      <c r="K18" s="33">
        <v>783</v>
      </c>
      <c r="L18" s="33">
        <v>918</v>
      </c>
      <c r="M18" s="33">
        <v>914</v>
      </c>
      <c r="N18" s="33">
        <v>933</v>
      </c>
      <c r="O18" s="33">
        <v>908</v>
      </c>
      <c r="P18" s="33">
        <v>732</v>
      </c>
      <c r="Q18" s="33">
        <v>930</v>
      </c>
      <c r="R18" s="33">
        <v>985</v>
      </c>
      <c r="S18" s="33">
        <v>937</v>
      </c>
      <c r="T18" s="33">
        <v>1007</v>
      </c>
      <c r="U18" s="42">
        <v>755</v>
      </c>
      <c r="V18" s="42"/>
      <c r="W18" s="32"/>
      <c r="X18" s="34">
        <f>AVERAGE(B18:V18)</f>
        <v>890.65</v>
      </c>
      <c r="Y18" s="35">
        <f>MAX(B18:V18)</f>
        <v>1007</v>
      </c>
    </row>
    <row r="19" spans="1:26" ht="20.100000000000001" customHeight="1" thickBot="1">
      <c r="A19" s="62" t="s">
        <v>2</v>
      </c>
      <c r="B19" s="55">
        <v>2</v>
      </c>
      <c r="C19" s="6">
        <v>0</v>
      </c>
      <c r="D19" s="6">
        <v>0</v>
      </c>
      <c r="E19" s="6">
        <v>0</v>
      </c>
      <c r="F19" s="6">
        <v>2</v>
      </c>
      <c r="G19" s="6">
        <v>0</v>
      </c>
      <c r="H19" s="6">
        <v>0</v>
      </c>
      <c r="I19" s="6">
        <v>2</v>
      </c>
      <c r="J19" s="6">
        <v>2</v>
      </c>
      <c r="K19" s="6">
        <v>2</v>
      </c>
      <c r="L19" s="6">
        <v>2</v>
      </c>
      <c r="M19" s="6">
        <v>1</v>
      </c>
      <c r="N19" s="6">
        <v>2</v>
      </c>
      <c r="O19" s="6">
        <v>2</v>
      </c>
      <c r="P19" s="6">
        <v>2</v>
      </c>
      <c r="Q19" s="6">
        <v>2</v>
      </c>
      <c r="R19" s="6">
        <v>0</v>
      </c>
      <c r="S19" s="6">
        <v>0</v>
      </c>
      <c r="T19" s="6">
        <v>0</v>
      </c>
      <c r="U19" s="43">
        <v>2</v>
      </c>
      <c r="V19" s="43"/>
      <c r="W19" s="15">
        <f>SUM(B19+C19+D19+E19+F19+G19+H19+I19+J19+K19+L19+M19+N19+O19+P19+Q19+R19+S19+T19+V19+U19)</f>
        <v>23</v>
      </c>
      <c r="X19" s="6"/>
      <c r="Y19" s="31"/>
    </row>
    <row r="20" spans="1:2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5"/>
    </row>
    <row r="21" spans="1:26">
      <c r="Z21" s="5"/>
    </row>
    <row r="22" spans="1:26">
      <c r="Z22" s="5"/>
    </row>
    <row r="23" spans="1:2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5"/>
    </row>
    <row r="24" spans="1:2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5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5"/>
    </row>
    <row r="26" spans="1: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5"/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5"/>
    </row>
    <row r="28" spans="1:26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</sheetData>
  <sortState ref="A7:Y11">
    <sortCondition descending="1" ref="X7:X11"/>
  </sortState>
  <phoneticPr fontId="3" type="noConversion"/>
  <pageMargins left="3.937007874015748E-2" right="0" top="1.3779527559055118" bottom="0.98425196850393704" header="0.47244094488188981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Z28"/>
  <sheetViews>
    <sheetView topLeftCell="A2" workbookViewId="0">
      <selection activeCell="V19" sqref="V19"/>
    </sheetView>
  </sheetViews>
  <sheetFormatPr defaultRowHeight="12.75"/>
  <cols>
    <col min="1" max="1" width="17.28515625" bestFit="1" customWidth="1"/>
    <col min="2" max="23" width="5" customWidth="1"/>
    <col min="24" max="25" width="7.7109375" customWidth="1"/>
  </cols>
  <sheetData>
    <row r="1" spans="1:25" ht="30" customHeight="1" thickBot="1">
      <c r="A1" s="73" t="s">
        <v>46</v>
      </c>
      <c r="B1" s="20" t="s">
        <v>6</v>
      </c>
      <c r="C1" s="37" t="s">
        <v>6</v>
      </c>
      <c r="D1" s="20" t="s">
        <v>6</v>
      </c>
      <c r="E1" s="20" t="s">
        <v>6</v>
      </c>
      <c r="F1" s="20" t="s">
        <v>10</v>
      </c>
      <c r="G1" s="37" t="s">
        <v>11</v>
      </c>
      <c r="H1" s="20" t="s">
        <v>12</v>
      </c>
      <c r="I1" s="20" t="s">
        <v>13</v>
      </c>
      <c r="J1" s="20" t="s">
        <v>14</v>
      </c>
      <c r="K1" s="20" t="s">
        <v>10</v>
      </c>
      <c r="L1" s="20" t="s">
        <v>15</v>
      </c>
      <c r="M1" s="20"/>
      <c r="N1" s="20">
        <v>2</v>
      </c>
      <c r="O1" s="20">
        <v>0</v>
      </c>
      <c r="P1" s="20">
        <v>1</v>
      </c>
      <c r="Q1" s="20">
        <v>3</v>
      </c>
      <c r="R1" s="20" t="s">
        <v>16</v>
      </c>
      <c r="S1" s="20">
        <v>1</v>
      </c>
      <c r="T1" s="20">
        <v>4</v>
      </c>
      <c r="U1" s="20"/>
      <c r="V1" s="20" t="s">
        <v>6</v>
      </c>
      <c r="W1" s="20" t="s">
        <v>6</v>
      </c>
      <c r="X1" s="20" t="s">
        <v>6</v>
      </c>
      <c r="Y1" s="21" t="s">
        <v>6</v>
      </c>
    </row>
    <row r="2" spans="1:25" ht="20.100000000000001" customHeight="1" thickBot="1">
      <c r="A2" s="65"/>
      <c r="B2" s="63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2"/>
    </row>
    <row r="3" spans="1:25" ht="20.100000000000001" customHeight="1" thickBot="1">
      <c r="A3" s="66" t="s">
        <v>0</v>
      </c>
      <c r="B3" s="98" t="s">
        <v>58</v>
      </c>
      <c r="C3" s="8" t="s">
        <v>57</v>
      </c>
      <c r="D3" s="8" t="s">
        <v>59</v>
      </c>
      <c r="E3" s="8" t="s">
        <v>60</v>
      </c>
      <c r="F3" s="8" t="s">
        <v>61</v>
      </c>
      <c r="G3" s="9" t="s">
        <v>62</v>
      </c>
      <c r="H3" s="8" t="s">
        <v>63</v>
      </c>
      <c r="I3" s="8" t="s">
        <v>64</v>
      </c>
      <c r="J3" s="9" t="s">
        <v>65</v>
      </c>
      <c r="K3" s="8" t="s">
        <v>66</v>
      </c>
      <c r="L3" s="8" t="s">
        <v>67</v>
      </c>
      <c r="M3" s="8" t="s">
        <v>68</v>
      </c>
      <c r="N3" s="8" t="s">
        <v>69</v>
      </c>
      <c r="O3" s="8" t="s">
        <v>70</v>
      </c>
      <c r="P3" s="9" t="s">
        <v>71</v>
      </c>
      <c r="Q3" s="9" t="s">
        <v>72</v>
      </c>
      <c r="R3" s="9" t="s">
        <v>56</v>
      </c>
      <c r="S3" s="9" t="s">
        <v>73</v>
      </c>
      <c r="T3" s="8" t="s">
        <v>74</v>
      </c>
      <c r="U3" s="39" t="s">
        <v>75</v>
      </c>
      <c r="V3" s="39"/>
      <c r="W3" s="44" t="s">
        <v>2</v>
      </c>
      <c r="X3" s="45" t="s">
        <v>4</v>
      </c>
      <c r="Y3" s="46" t="s">
        <v>5</v>
      </c>
    </row>
    <row r="4" spans="1:25" ht="20.100000000000001" customHeight="1">
      <c r="A4" s="57" t="s">
        <v>1</v>
      </c>
      <c r="B4" s="51" t="s">
        <v>78</v>
      </c>
      <c r="C4" s="22" t="s">
        <v>77</v>
      </c>
      <c r="D4" s="22" t="s">
        <v>79</v>
      </c>
      <c r="E4" s="22" t="s">
        <v>53</v>
      </c>
      <c r="F4" s="22" t="s">
        <v>17</v>
      </c>
      <c r="G4" s="51" t="s">
        <v>78</v>
      </c>
      <c r="H4" s="22" t="s">
        <v>77</v>
      </c>
      <c r="I4" s="22" t="s">
        <v>79</v>
      </c>
      <c r="J4" s="22" t="s">
        <v>53</v>
      </c>
      <c r="K4" s="22" t="s">
        <v>17</v>
      </c>
      <c r="L4" s="51" t="s">
        <v>78</v>
      </c>
      <c r="M4" s="22" t="s">
        <v>77</v>
      </c>
      <c r="N4" s="22" t="s">
        <v>79</v>
      </c>
      <c r="O4" s="22" t="s">
        <v>53</v>
      </c>
      <c r="P4" s="22" t="s">
        <v>17</v>
      </c>
      <c r="Q4" s="51" t="s">
        <v>78</v>
      </c>
      <c r="R4" s="22" t="s">
        <v>77</v>
      </c>
      <c r="S4" s="22" t="s">
        <v>79</v>
      </c>
      <c r="T4" s="22" t="s">
        <v>53</v>
      </c>
      <c r="U4" s="22" t="s">
        <v>17</v>
      </c>
      <c r="V4" s="40"/>
      <c r="W4" s="47"/>
      <c r="X4" s="2"/>
      <c r="Y4" s="7" t="s">
        <v>6</v>
      </c>
    </row>
    <row r="5" spans="1:25" ht="20.100000000000001" customHeight="1">
      <c r="A5" s="76"/>
      <c r="B5" s="79"/>
      <c r="C5" s="77"/>
      <c r="D5" s="80"/>
      <c r="E5" s="77"/>
      <c r="F5" s="80"/>
      <c r="G5" s="77"/>
      <c r="H5" s="80"/>
      <c r="I5" s="77"/>
      <c r="J5" s="80"/>
      <c r="K5" s="80"/>
      <c r="L5" s="77"/>
      <c r="M5" s="80"/>
      <c r="N5" s="80"/>
      <c r="O5" s="77"/>
      <c r="P5" s="80"/>
      <c r="Q5" s="77"/>
      <c r="R5" s="80"/>
      <c r="S5" s="77"/>
      <c r="T5" s="80"/>
      <c r="U5" s="80"/>
      <c r="V5" s="77"/>
      <c r="W5" s="78"/>
      <c r="X5" s="80"/>
      <c r="Y5" s="81"/>
    </row>
    <row r="6" spans="1:25" ht="20.100000000000001" customHeight="1">
      <c r="A6" s="59" t="s">
        <v>42</v>
      </c>
      <c r="B6" s="52">
        <v>260</v>
      </c>
      <c r="C6" s="3">
        <v>250</v>
      </c>
      <c r="D6" s="3">
        <v>238</v>
      </c>
      <c r="E6" s="3">
        <v>259</v>
      </c>
      <c r="F6" s="3">
        <v>264</v>
      </c>
      <c r="G6" s="3"/>
      <c r="H6" s="3">
        <v>225</v>
      </c>
      <c r="I6" s="3">
        <v>223</v>
      </c>
      <c r="J6" s="3">
        <v>238</v>
      </c>
      <c r="K6" s="3">
        <v>233</v>
      </c>
      <c r="L6" s="3">
        <v>244</v>
      </c>
      <c r="M6" s="3"/>
      <c r="N6" s="3">
        <v>280</v>
      </c>
      <c r="O6" s="3">
        <v>247</v>
      </c>
      <c r="P6" s="3">
        <v>258</v>
      </c>
      <c r="Q6" s="3">
        <v>241</v>
      </c>
      <c r="R6" s="3"/>
      <c r="S6" s="3"/>
      <c r="T6" s="3">
        <v>271</v>
      </c>
      <c r="U6" s="38">
        <v>237</v>
      </c>
      <c r="V6" s="38"/>
      <c r="W6" s="17"/>
      <c r="X6" s="27">
        <f t="shared" ref="X6:X13" si="0">AVERAGE(B6:V6)</f>
        <v>248</v>
      </c>
      <c r="Y6" s="28">
        <f t="shared" ref="Y6:Y13" si="1">MAX(B6:V6)</f>
        <v>280</v>
      </c>
    </row>
    <row r="7" spans="1:25" ht="20.100000000000001" customHeight="1">
      <c r="A7" s="59" t="s">
        <v>37</v>
      </c>
      <c r="B7" s="52">
        <v>193</v>
      </c>
      <c r="C7" s="3">
        <v>214</v>
      </c>
      <c r="D7" s="3">
        <v>246</v>
      </c>
      <c r="E7" s="3">
        <v>234</v>
      </c>
      <c r="F7" s="3">
        <v>226</v>
      </c>
      <c r="G7" s="3"/>
      <c r="H7" s="3">
        <v>234</v>
      </c>
      <c r="I7" s="3">
        <v>239</v>
      </c>
      <c r="J7" s="3">
        <v>203</v>
      </c>
      <c r="K7" s="3">
        <v>221</v>
      </c>
      <c r="L7" s="3">
        <v>222</v>
      </c>
      <c r="M7" s="3">
        <v>246</v>
      </c>
      <c r="N7" s="3">
        <v>234</v>
      </c>
      <c r="O7" s="3">
        <v>251</v>
      </c>
      <c r="P7" s="3">
        <v>234</v>
      </c>
      <c r="Q7" s="3">
        <v>249</v>
      </c>
      <c r="R7" s="3"/>
      <c r="S7" s="3"/>
      <c r="T7" s="3">
        <v>227</v>
      </c>
      <c r="U7" s="38"/>
      <c r="V7" s="38"/>
      <c r="W7" s="17"/>
      <c r="X7" s="27">
        <f t="shared" si="0"/>
        <v>229.5625</v>
      </c>
      <c r="Y7" s="28">
        <f t="shared" si="1"/>
        <v>251</v>
      </c>
    </row>
    <row r="8" spans="1:25" ht="20.100000000000001" customHeight="1">
      <c r="A8" s="59" t="s">
        <v>48</v>
      </c>
      <c r="B8" s="52">
        <v>235</v>
      </c>
      <c r="C8" s="3">
        <v>196</v>
      </c>
      <c r="D8" s="3">
        <v>217</v>
      </c>
      <c r="E8" s="3">
        <v>230</v>
      </c>
      <c r="F8" s="3">
        <v>252</v>
      </c>
      <c r="G8" s="3"/>
      <c r="H8" s="3"/>
      <c r="I8" s="3">
        <v>228</v>
      </c>
      <c r="J8" s="3"/>
      <c r="K8" s="3">
        <v>215</v>
      </c>
      <c r="L8" s="3">
        <v>232</v>
      </c>
      <c r="M8" s="3">
        <v>216</v>
      </c>
      <c r="N8" s="3"/>
      <c r="O8" s="3"/>
      <c r="P8" s="3"/>
      <c r="Q8" s="3"/>
      <c r="R8" s="3">
        <v>204</v>
      </c>
      <c r="S8" s="3"/>
      <c r="T8" s="3">
        <v>263</v>
      </c>
      <c r="U8" s="38"/>
      <c r="V8" s="38"/>
      <c r="W8" s="17"/>
      <c r="X8" s="27">
        <f t="shared" si="0"/>
        <v>226.18181818181819</v>
      </c>
      <c r="Y8" s="28">
        <f t="shared" si="1"/>
        <v>263</v>
      </c>
    </row>
    <row r="9" spans="1:25" ht="20.100000000000001" customHeight="1">
      <c r="A9" s="59" t="s">
        <v>50</v>
      </c>
      <c r="B9" s="52"/>
      <c r="C9" s="3"/>
      <c r="D9" s="3"/>
      <c r="E9" s="3"/>
      <c r="F9" s="3"/>
      <c r="G9" s="3"/>
      <c r="H9" s="3">
        <v>187</v>
      </c>
      <c r="I9" s="3"/>
      <c r="J9" s="3"/>
      <c r="K9" s="3"/>
      <c r="L9" s="3"/>
      <c r="M9" s="3"/>
      <c r="N9" s="3"/>
      <c r="O9" s="3"/>
      <c r="P9" s="3"/>
      <c r="Q9" s="3"/>
      <c r="R9" s="3"/>
      <c r="S9" s="3">
        <v>188</v>
      </c>
      <c r="T9" s="3"/>
      <c r="U9" s="38">
        <v>180</v>
      </c>
      <c r="V9" s="38"/>
      <c r="W9" s="17"/>
      <c r="X9" s="27">
        <f t="shared" si="0"/>
        <v>185</v>
      </c>
      <c r="Y9" s="28">
        <f t="shared" si="1"/>
        <v>188</v>
      </c>
    </row>
    <row r="10" spans="1:25" ht="20.100000000000001" customHeight="1">
      <c r="A10" s="59" t="s">
        <v>44</v>
      </c>
      <c r="B10" s="52"/>
      <c r="C10" s="3">
        <v>185</v>
      </c>
      <c r="D10" s="3">
        <v>199</v>
      </c>
      <c r="E10" s="3"/>
      <c r="F10" s="3">
        <v>205</v>
      </c>
      <c r="G10" s="3">
        <v>199</v>
      </c>
      <c r="H10" s="3"/>
      <c r="I10" s="3"/>
      <c r="J10" s="3">
        <v>208</v>
      </c>
      <c r="K10" s="3"/>
      <c r="L10" s="3"/>
      <c r="M10" s="3">
        <v>205</v>
      </c>
      <c r="N10" s="3"/>
      <c r="O10" s="3"/>
      <c r="P10" s="3">
        <v>198</v>
      </c>
      <c r="Q10" s="3"/>
      <c r="R10" s="3"/>
      <c r="S10" s="3">
        <v>189</v>
      </c>
      <c r="T10" s="3"/>
      <c r="U10" s="38">
        <v>223</v>
      </c>
      <c r="V10" s="38"/>
      <c r="W10" s="17"/>
      <c r="X10" s="27">
        <f t="shared" si="0"/>
        <v>201.22222222222223</v>
      </c>
      <c r="Y10" s="28">
        <f t="shared" si="1"/>
        <v>223</v>
      </c>
    </row>
    <row r="11" spans="1:25" ht="20.100000000000001" customHeight="1">
      <c r="A11" s="59" t="s">
        <v>38</v>
      </c>
      <c r="B11" s="52">
        <v>175</v>
      </c>
      <c r="C11" s="3"/>
      <c r="D11" s="3"/>
      <c r="E11" s="3">
        <v>184</v>
      </c>
      <c r="F11" s="3"/>
      <c r="G11" s="3">
        <v>188</v>
      </c>
      <c r="H11" s="3"/>
      <c r="I11" s="3"/>
      <c r="J11" s="3"/>
      <c r="K11" s="3">
        <v>155</v>
      </c>
      <c r="L11" s="3"/>
      <c r="M11" s="3">
        <v>226</v>
      </c>
      <c r="N11" s="3">
        <v>194</v>
      </c>
      <c r="O11" s="3">
        <v>199</v>
      </c>
      <c r="P11" s="3">
        <v>185</v>
      </c>
      <c r="Q11" s="3">
        <v>237</v>
      </c>
      <c r="R11" s="3">
        <v>192</v>
      </c>
      <c r="S11" s="3"/>
      <c r="T11" s="3">
        <v>246</v>
      </c>
      <c r="U11" s="38"/>
      <c r="V11" s="38"/>
      <c r="W11" s="17"/>
      <c r="X11" s="27">
        <f t="shared" si="0"/>
        <v>198.27272727272728</v>
      </c>
      <c r="Y11" s="28">
        <f t="shared" si="1"/>
        <v>246</v>
      </c>
    </row>
    <row r="12" spans="1:25" ht="20.100000000000001" customHeight="1">
      <c r="A12" s="59" t="s">
        <v>49</v>
      </c>
      <c r="B12" s="52"/>
      <c r="C12" s="3"/>
      <c r="D12" s="3"/>
      <c r="E12" s="3"/>
      <c r="F12" s="3"/>
      <c r="G12" s="3">
        <v>185</v>
      </c>
      <c r="H12" s="3"/>
      <c r="I12" s="3"/>
      <c r="J12" s="3"/>
      <c r="K12" s="3"/>
      <c r="L12" s="3"/>
      <c r="M12" s="3"/>
      <c r="N12" s="3">
        <v>175</v>
      </c>
      <c r="O12" s="3"/>
      <c r="P12" s="3"/>
      <c r="Q12" s="3"/>
      <c r="R12" s="3">
        <v>208</v>
      </c>
      <c r="S12" s="3">
        <v>212</v>
      </c>
      <c r="T12" s="3"/>
      <c r="U12" s="38">
        <v>219</v>
      </c>
      <c r="V12" s="38"/>
      <c r="W12" s="17"/>
      <c r="X12" s="27">
        <f t="shared" si="0"/>
        <v>199.8</v>
      </c>
      <c r="Y12" s="28">
        <f t="shared" si="1"/>
        <v>219</v>
      </c>
    </row>
    <row r="13" spans="1:25" ht="20.100000000000001" customHeight="1">
      <c r="A13" s="59" t="s">
        <v>82</v>
      </c>
      <c r="B13" s="52"/>
      <c r="C13" s="3"/>
      <c r="D13" s="3"/>
      <c r="E13" s="3"/>
      <c r="F13" s="3"/>
      <c r="G13" s="3">
        <v>193</v>
      </c>
      <c r="H13" s="3">
        <v>231</v>
      </c>
      <c r="I13" s="3">
        <v>205</v>
      </c>
      <c r="J13" s="3">
        <v>206</v>
      </c>
      <c r="K13" s="3"/>
      <c r="L13" s="3">
        <v>239</v>
      </c>
      <c r="M13" s="3"/>
      <c r="N13" s="3"/>
      <c r="O13" s="3">
        <v>211</v>
      </c>
      <c r="P13" s="3"/>
      <c r="Q13" s="3">
        <v>237</v>
      </c>
      <c r="R13" s="3">
        <v>203</v>
      </c>
      <c r="S13" s="3">
        <v>195</v>
      </c>
      <c r="T13" s="3"/>
      <c r="U13" s="38"/>
      <c r="V13" s="38"/>
      <c r="W13" s="17"/>
      <c r="X13" s="27">
        <f t="shared" si="0"/>
        <v>213.33333333333334</v>
      </c>
      <c r="Y13" s="28">
        <f t="shared" si="1"/>
        <v>239</v>
      </c>
    </row>
    <row r="14" spans="1:25" ht="20.100000000000001" customHeight="1">
      <c r="A14" s="59"/>
      <c r="B14" s="5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8"/>
      <c r="V14" s="38"/>
      <c r="W14" s="17"/>
      <c r="X14" s="27"/>
      <c r="Y14" s="28"/>
    </row>
    <row r="15" spans="1:25" ht="20.100000000000001" customHeight="1">
      <c r="A15" s="74" t="s">
        <v>6</v>
      </c>
      <c r="B15" s="53"/>
      <c r="C15" s="1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1"/>
      <c r="V15" s="41"/>
      <c r="W15" s="29"/>
      <c r="X15" s="30"/>
      <c r="Y15" s="16"/>
    </row>
    <row r="16" spans="1:25" ht="20.100000000000001" customHeight="1" thickBot="1">
      <c r="A16" s="97"/>
      <c r="B16" s="83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84"/>
      <c r="V16" s="84"/>
      <c r="W16" s="85"/>
      <c r="X16" s="86"/>
      <c r="Y16" s="82"/>
    </row>
    <row r="17" spans="1:26" ht="20.100000000000001" customHeight="1">
      <c r="A17" s="94" t="s">
        <v>3</v>
      </c>
      <c r="B17" s="52">
        <f t="shared" ref="B17:S17" si="2">SUM(B6+B7+B8+B9+B10+B11+B12+B13+B14+B15+B16)</f>
        <v>863</v>
      </c>
      <c r="C17" s="52">
        <f t="shared" si="2"/>
        <v>845</v>
      </c>
      <c r="D17" s="52">
        <f t="shared" si="2"/>
        <v>900</v>
      </c>
      <c r="E17" s="52">
        <f t="shared" si="2"/>
        <v>907</v>
      </c>
      <c r="F17" s="52">
        <f t="shared" si="2"/>
        <v>947</v>
      </c>
      <c r="G17" s="52">
        <f t="shared" si="2"/>
        <v>765</v>
      </c>
      <c r="H17" s="52">
        <f t="shared" si="2"/>
        <v>877</v>
      </c>
      <c r="I17" s="52">
        <f t="shared" si="2"/>
        <v>895</v>
      </c>
      <c r="J17" s="52">
        <f t="shared" si="2"/>
        <v>855</v>
      </c>
      <c r="K17" s="52">
        <f t="shared" si="2"/>
        <v>824</v>
      </c>
      <c r="L17" s="52">
        <f t="shared" si="2"/>
        <v>937</v>
      </c>
      <c r="M17" s="52">
        <f t="shared" si="2"/>
        <v>893</v>
      </c>
      <c r="N17" s="52">
        <f t="shared" si="2"/>
        <v>883</v>
      </c>
      <c r="O17" s="52">
        <f t="shared" si="2"/>
        <v>908</v>
      </c>
      <c r="P17" s="52">
        <f t="shared" si="2"/>
        <v>875</v>
      </c>
      <c r="Q17" s="52">
        <f t="shared" si="2"/>
        <v>964</v>
      </c>
      <c r="R17" s="52">
        <f t="shared" si="2"/>
        <v>807</v>
      </c>
      <c r="S17" s="52">
        <f t="shared" si="2"/>
        <v>784</v>
      </c>
      <c r="T17" s="52">
        <f>SUM(T5:T16)</f>
        <v>1007</v>
      </c>
      <c r="U17" s="52">
        <f>SUM(U5:U16)</f>
        <v>859</v>
      </c>
      <c r="V17" s="52"/>
      <c r="W17" s="88"/>
      <c r="X17" s="89">
        <f>AVERAGE(B17:V17)</f>
        <v>879.75</v>
      </c>
      <c r="Y17" s="87">
        <f>MAX(B17:V17)</f>
        <v>1007</v>
      </c>
    </row>
    <row r="18" spans="1:26" ht="20.100000000000001" customHeight="1" thickBot="1">
      <c r="A18" s="75" t="s">
        <v>8</v>
      </c>
      <c r="B18" s="72">
        <v>897</v>
      </c>
      <c r="C18" s="50">
        <v>809</v>
      </c>
      <c r="D18" s="50">
        <v>969</v>
      </c>
      <c r="E18" s="50">
        <v>888</v>
      </c>
      <c r="F18" s="50">
        <v>975</v>
      </c>
      <c r="G18" s="50">
        <v>887</v>
      </c>
      <c r="H18" s="50">
        <v>752</v>
      </c>
      <c r="I18" s="50">
        <v>920</v>
      </c>
      <c r="J18" s="50">
        <v>911</v>
      </c>
      <c r="K18" s="50">
        <v>927</v>
      </c>
      <c r="L18" s="50">
        <v>965</v>
      </c>
      <c r="M18" s="50">
        <v>785</v>
      </c>
      <c r="N18" s="50">
        <v>976</v>
      </c>
      <c r="O18" s="50">
        <v>983</v>
      </c>
      <c r="P18" s="50">
        <v>949</v>
      </c>
      <c r="Q18" s="50">
        <v>965</v>
      </c>
      <c r="R18" s="50">
        <v>721</v>
      </c>
      <c r="S18" s="50">
        <v>917</v>
      </c>
      <c r="T18" s="50">
        <v>958</v>
      </c>
      <c r="U18" s="71">
        <v>858</v>
      </c>
      <c r="V18" s="71"/>
      <c r="W18" s="90"/>
      <c r="X18" s="91">
        <f>AVERAGE(B18:V18)</f>
        <v>900.6</v>
      </c>
      <c r="Y18" s="92">
        <f>MAX(B18:V18)</f>
        <v>983</v>
      </c>
    </row>
    <row r="19" spans="1:26" ht="20.100000000000001" customHeight="1" thickBot="1">
      <c r="A19" s="62" t="s">
        <v>2</v>
      </c>
      <c r="B19" s="55">
        <v>0</v>
      </c>
      <c r="C19" s="6">
        <v>2</v>
      </c>
      <c r="D19" s="6">
        <v>0</v>
      </c>
      <c r="E19" s="6">
        <v>2</v>
      </c>
      <c r="F19" s="6">
        <v>0</v>
      </c>
      <c r="G19" s="6">
        <v>0</v>
      </c>
      <c r="H19" s="6">
        <v>2</v>
      </c>
      <c r="I19" s="6">
        <v>0</v>
      </c>
      <c r="J19" s="6">
        <v>0</v>
      </c>
      <c r="K19" s="6">
        <v>0</v>
      </c>
      <c r="L19" s="6">
        <v>0</v>
      </c>
      <c r="M19" s="6">
        <v>2</v>
      </c>
      <c r="N19" s="6">
        <v>0</v>
      </c>
      <c r="O19" s="6">
        <v>0</v>
      </c>
      <c r="P19" s="6">
        <v>0</v>
      </c>
      <c r="Q19" s="6">
        <v>0</v>
      </c>
      <c r="R19" s="6">
        <v>2</v>
      </c>
      <c r="S19" s="6">
        <v>0</v>
      </c>
      <c r="T19" s="6">
        <v>2</v>
      </c>
      <c r="U19" s="43">
        <v>2</v>
      </c>
      <c r="V19" s="43"/>
      <c r="W19" s="15">
        <f>SUM(B19+C19+D19+E19+F19+G19+H19+I19+J19+K19+L19+M19+N19+O19+P19+Q19+R19+S19+T19+V19+U19)</f>
        <v>14</v>
      </c>
      <c r="X19" s="6"/>
      <c r="Y19" s="31"/>
    </row>
    <row r="20" spans="1:2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5"/>
    </row>
    <row r="21" spans="1:26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5"/>
    </row>
    <row r="22" spans="1:26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5"/>
    </row>
    <row r="23" spans="1:2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5"/>
    </row>
    <row r="24" spans="1:2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5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5"/>
    </row>
    <row r="26" spans="1: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5"/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5"/>
    </row>
    <row r="28" spans="1:26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</sheetData>
  <sortState ref="A6:Y13">
    <sortCondition descending="1" ref="X6:X13"/>
  </sortState>
  <pageMargins left="3.937007874015748E-2" right="0" top="1.3779527559055118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Z31"/>
  <sheetViews>
    <sheetView topLeftCell="A13" workbookViewId="0">
      <selection activeCell="V3" sqref="V3"/>
    </sheetView>
  </sheetViews>
  <sheetFormatPr defaultRowHeight="12.75"/>
  <cols>
    <col min="1" max="1" width="17.28515625" bestFit="1" customWidth="1"/>
    <col min="2" max="23" width="4.85546875" customWidth="1"/>
    <col min="24" max="25" width="7.7109375" customWidth="1"/>
  </cols>
  <sheetData>
    <row r="1" spans="1:25" ht="30" customHeight="1" thickBot="1">
      <c r="A1" s="73" t="s">
        <v>34</v>
      </c>
      <c r="B1" s="20" t="s">
        <v>6</v>
      </c>
      <c r="C1" s="20" t="s">
        <v>6</v>
      </c>
      <c r="D1" s="20" t="s">
        <v>6</v>
      </c>
      <c r="E1" s="20" t="s">
        <v>6</v>
      </c>
      <c r="F1" s="20" t="s">
        <v>10</v>
      </c>
      <c r="G1" s="37" t="s">
        <v>11</v>
      </c>
      <c r="H1" s="20" t="s">
        <v>12</v>
      </c>
      <c r="I1" s="20" t="s">
        <v>13</v>
      </c>
      <c r="J1" s="20" t="s">
        <v>14</v>
      </c>
      <c r="K1" s="20" t="s">
        <v>10</v>
      </c>
      <c r="L1" s="20" t="s">
        <v>15</v>
      </c>
      <c r="M1" s="20"/>
      <c r="N1" s="20">
        <v>2</v>
      </c>
      <c r="O1" s="20">
        <v>0</v>
      </c>
      <c r="P1" s="20">
        <v>1</v>
      </c>
      <c r="Q1" s="20">
        <v>3</v>
      </c>
      <c r="R1" s="20" t="s">
        <v>16</v>
      </c>
      <c r="S1" s="20">
        <v>1</v>
      </c>
      <c r="T1" s="20">
        <v>4</v>
      </c>
      <c r="U1" s="20"/>
      <c r="V1" s="20" t="s">
        <v>6</v>
      </c>
      <c r="W1" s="20" t="s">
        <v>6</v>
      </c>
      <c r="X1" s="20" t="s">
        <v>6</v>
      </c>
      <c r="Y1" s="21" t="s">
        <v>6</v>
      </c>
    </row>
    <row r="2" spans="1:25" ht="20.100000000000001" customHeight="1" thickBot="1">
      <c r="A2" s="65"/>
      <c r="B2" s="63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2"/>
    </row>
    <row r="3" spans="1:25" ht="20.100000000000001" customHeight="1" thickBot="1">
      <c r="A3" s="66" t="s">
        <v>0</v>
      </c>
      <c r="B3" s="98" t="s">
        <v>58</v>
      </c>
      <c r="C3" s="8" t="s">
        <v>57</v>
      </c>
      <c r="D3" s="8" t="s">
        <v>59</v>
      </c>
      <c r="E3" s="8" t="s">
        <v>60</v>
      </c>
      <c r="F3" s="8" t="s">
        <v>61</v>
      </c>
      <c r="G3" s="9" t="s">
        <v>62</v>
      </c>
      <c r="H3" s="8" t="s">
        <v>63</v>
      </c>
      <c r="I3" s="8" t="s">
        <v>64</v>
      </c>
      <c r="J3" s="9" t="s">
        <v>65</v>
      </c>
      <c r="K3" s="8" t="s">
        <v>66</v>
      </c>
      <c r="L3" s="8" t="s">
        <v>67</v>
      </c>
      <c r="M3" s="8" t="s">
        <v>68</v>
      </c>
      <c r="N3" s="8" t="s">
        <v>69</v>
      </c>
      <c r="O3" s="8" t="s">
        <v>70</v>
      </c>
      <c r="P3" s="9" t="s">
        <v>71</v>
      </c>
      <c r="Q3" s="9" t="s">
        <v>72</v>
      </c>
      <c r="R3" s="9" t="s">
        <v>56</v>
      </c>
      <c r="S3" s="9" t="s">
        <v>73</v>
      </c>
      <c r="T3" s="8" t="s">
        <v>74</v>
      </c>
      <c r="U3" s="39" t="s">
        <v>75</v>
      </c>
      <c r="V3" s="39"/>
      <c r="W3" s="44" t="s">
        <v>2</v>
      </c>
      <c r="X3" s="45" t="s">
        <v>4</v>
      </c>
      <c r="Y3" s="46" t="s">
        <v>5</v>
      </c>
    </row>
    <row r="4" spans="1:25" ht="20.100000000000001" customHeight="1">
      <c r="A4" s="57" t="s">
        <v>1</v>
      </c>
      <c r="B4" s="22" t="s">
        <v>17</v>
      </c>
      <c r="C4" s="22" t="s">
        <v>76</v>
      </c>
      <c r="D4" s="22" t="s">
        <v>78</v>
      </c>
      <c r="E4" s="22" t="s">
        <v>79</v>
      </c>
      <c r="F4" s="22" t="s">
        <v>53</v>
      </c>
      <c r="G4" s="22" t="s">
        <v>17</v>
      </c>
      <c r="H4" s="22" t="s">
        <v>76</v>
      </c>
      <c r="I4" s="22" t="s">
        <v>78</v>
      </c>
      <c r="J4" s="22" t="s">
        <v>79</v>
      </c>
      <c r="K4" s="22" t="s">
        <v>53</v>
      </c>
      <c r="L4" s="22" t="s">
        <v>17</v>
      </c>
      <c r="M4" s="22" t="s">
        <v>76</v>
      </c>
      <c r="N4" s="22" t="s">
        <v>78</v>
      </c>
      <c r="O4" s="22" t="s">
        <v>79</v>
      </c>
      <c r="P4" s="22" t="s">
        <v>53</v>
      </c>
      <c r="Q4" s="22" t="s">
        <v>17</v>
      </c>
      <c r="R4" s="22" t="s">
        <v>76</v>
      </c>
      <c r="S4" s="22" t="s">
        <v>78</v>
      </c>
      <c r="T4" s="22" t="s">
        <v>79</v>
      </c>
      <c r="U4" s="22" t="s">
        <v>53</v>
      </c>
      <c r="V4" s="40"/>
      <c r="W4" s="47"/>
      <c r="X4" s="2"/>
      <c r="Y4" s="7"/>
    </row>
    <row r="5" spans="1:25" ht="20.100000000000001" customHeight="1">
      <c r="A5" s="99" t="s">
        <v>93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>
        <v>130</v>
      </c>
      <c r="S5" s="3"/>
      <c r="T5" s="3">
        <v>203</v>
      </c>
      <c r="U5" s="38"/>
      <c r="V5" s="38"/>
      <c r="W5" s="17"/>
      <c r="X5" s="27">
        <f>AVERAGE(B5:V5)</f>
        <v>166.5</v>
      </c>
      <c r="Y5" s="28">
        <f>MAX(B5:V5)</f>
        <v>203</v>
      </c>
    </row>
    <row r="6" spans="1:25" ht="20.100000000000001" customHeight="1">
      <c r="A6" s="59" t="s">
        <v>35</v>
      </c>
      <c r="B6" s="3">
        <v>182</v>
      </c>
      <c r="C6" s="3">
        <v>217</v>
      </c>
      <c r="D6" s="3">
        <v>208</v>
      </c>
      <c r="E6" s="3"/>
      <c r="F6" s="3"/>
      <c r="G6" s="3"/>
      <c r="H6" s="3">
        <v>203</v>
      </c>
      <c r="I6" s="3">
        <v>156</v>
      </c>
      <c r="J6" s="3">
        <v>200</v>
      </c>
      <c r="K6" s="3">
        <v>225</v>
      </c>
      <c r="L6" s="3">
        <v>176</v>
      </c>
      <c r="M6" s="3"/>
      <c r="N6" s="3">
        <v>240</v>
      </c>
      <c r="O6" s="3">
        <v>192</v>
      </c>
      <c r="P6" s="3">
        <v>215</v>
      </c>
      <c r="Q6" s="3"/>
      <c r="R6" s="3"/>
      <c r="S6" s="3">
        <v>198</v>
      </c>
      <c r="T6" s="3">
        <v>199</v>
      </c>
      <c r="U6" s="38"/>
      <c r="V6" s="38"/>
      <c r="W6" s="17"/>
      <c r="X6" s="27">
        <f t="shared" ref="X6:X12" si="0">AVERAGE(B6:V6)</f>
        <v>200.84615384615384</v>
      </c>
      <c r="Y6" s="28">
        <f t="shared" ref="Y6:Y12" si="1">MAX(B6:V6)</f>
        <v>240</v>
      </c>
    </row>
    <row r="7" spans="1:25" ht="20.100000000000001" customHeight="1">
      <c r="A7" s="59" t="s">
        <v>40</v>
      </c>
      <c r="B7" s="3"/>
      <c r="C7" s="3">
        <v>202</v>
      </c>
      <c r="D7" s="3">
        <v>215</v>
      </c>
      <c r="E7" s="3"/>
      <c r="F7" s="3"/>
      <c r="G7" s="3"/>
      <c r="H7" s="3"/>
      <c r="I7" s="3">
        <v>196</v>
      </c>
      <c r="J7" s="3"/>
      <c r="K7" s="3"/>
      <c r="L7" s="3">
        <v>201</v>
      </c>
      <c r="M7" s="3">
        <v>212</v>
      </c>
      <c r="N7" s="3">
        <v>199</v>
      </c>
      <c r="O7" s="3"/>
      <c r="P7" s="3"/>
      <c r="Q7" s="3"/>
      <c r="R7" s="3"/>
      <c r="S7" s="3">
        <v>194</v>
      </c>
      <c r="T7" s="3"/>
      <c r="U7" s="38"/>
      <c r="V7" s="38"/>
      <c r="W7" s="17"/>
      <c r="X7" s="27">
        <f t="shared" si="0"/>
        <v>202.71428571428572</v>
      </c>
      <c r="Y7" s="28">
        <f t="shared" si="1"/>
        <v>215</v>
      </c>
    </row>
    <row r="8" spans="1:25" ht="20.100000000000001" customHeight="1">
      <c r="A8" s="59" t="s">
        <v>51</v>
      </c>
      <c r="B8" s="3">
        <v>191</v>
      </c>
      <c r="C8" s="3"/>
      <c r="D8" s="3">
        <v>209</v>
      </c>
      <c r="E8" s="3"/>
      <c r="F8" s="3">
        <v>197</v>
      </c>
      <c r="G8" s="3"/>
      <c r="H8" s="3">
        <v>183</v>
      </c>
      <c r="I8" s="3"/>
      <c r="J8" s="3">
        <v>195</v>
      </c>
      <c r="K8" s="3">
        <v>222</v>
      </c>
      <c r="L8" s="3">
        <v>181</v>
      </c>
      <c r="M8" s="3">
        <v>208</v>
      </c>
      <c r="N8" s="3">
        <v>211</v>
      </c>
      <c r="O8" s="3">
        <v>174</v>
      </c>
      <c r="P8" s="3">
        <v>190</v>
      </c>
      <c r="Q8" s="3"/>
      <c r="R8" s="3">
        <v>220</v>
      </c>
      <c r="S8" s="3">
        <v>185</v>
      </c>
      <c r="T8" s="3">
        <v>213</v>
      </c>
      <c r="U8" s="38">
        <v>204</v>
      </c>
      <c r="V8" s="38"/>
      <c r="W8" s="17"/>
      <c r="X8" s="27">
        <f t="shared" si="0"/>
        <v>198.86666666666667</v>
      </c>
      <c r="Y8" s="28">
        <f t="shared" si="1"/>
        <v>222</v>
      </c>
    </row>
    <row r="9" spans="1:25" ht="20.100000000000001" customHeight="1">
      <c r="A9" s="59" t="s">
        <v>52</v>
      </c>
      <c r="B9" s="3"/>
      <c r="C9" s="3"/>
      <c r="D9" s="3"/>
      <c r="E9" s="3"/>
      <c r="F9" s="3">
        <v>207</v>
      </c>
      <c r="G9" s="3"/>
      <c r="H9" s="3"/>
      <c r="I9" s="3"/>
      <c r="J9" s="3"/>
      <c r="K9" s="3"/>
      <c r="L9" s="3"/>
      <c r="M9" s="3"/>
      <c r="N9" s="3"/>
      <c r="O9" s="3"/>
      <c r="P9" s="3"/>
      <c r="Q9" s="3">
        <v>163</v>
      </c>
      <c r="R9" s="3"/>
      <c r="S9" s="3"/>
      <c r="T9" s="3"/>
      <c r="U9" s="38">
        <v>181</v>
      </c>
      <c r="V9" s="38"/>
      <c r="W9" s="17"/>
      <c r="X9" s="27">
        <f t="shared" si="0"/>
        <v>183.66666666666666</v>
      </c>
      <c r="Y9" s="28">
        <f t="shared" si="1"/>
        <v>207</v>
      </c>
    </row>
    <row r="10" spans="1:25" ht="20.100000000000001" customHeight="1">
      <c r="A10" s="59" t="s">
        <v>41</v>
      </c>
      <c r="B10" s="3"/>
      <c r="C10" s="3"/>
      <c r="D10" s="3"/>
      <c r="E10" s="3"/>
      <c r="F10" s="3">
        <v>212</v>
      </c>
      <c r="G10" s="3"/>
      <c r="H10" s="3"/>
      <c r="I10" s="3"/>
      <c r="J10" s="3"/>
      <c r="K10" s="3">
        <v>176</v>
      </c>
      <c r="L10" s="3"/>
      <c r="M10" s="3"/>
      <c r="N10" s="3"/>
      <c r="O10" s="3">
        <v>203</v>
      </c>
      <c r="P10" s="3"/>
      <c r="Q10" s="3"/>
      <c r="R10" s="3"/>
      <c r="S10" s="3"/>
      <c r="T10" s="3"/>
      <c r="U10" s="38"/>
      <c r="V10" s="38"/>
      <c r="W10" s="17"/>
      <c r="X10" s="27">
        <f t="shared" si="0"/>
        <v>197</v>
      </c>
      <c r="Y10" s="28">
        <f t="shared" si="1"/>
        <v>212</v>
      </c>
    </row>
    <row r="11" spans="1:25" ht="20.100000000000001" customHeight="1">
      <c r="A11" s="59" t="s">
        <v>39</v>
      </c>
      <c r="B11" s="3">
        <v>178</v>
      </c>
      <c r="C11" s="3">
        <v>208</v>
      </c>
      <c r="D11" s="3">
        <v>180</v>
      </c>
      <c r="E11" s="3"/>
      <c r="F11" s="3"/>
      <c r="G11" s="3"/>
      <c r="H11" s="3">
        <v>169</v>
      </c>
      <c r="I11" s="3"/>
      <c r="J11" s="3">
        <v>179</v>
      </c>
      <c r="K11" s="3">
        <v>160</v>
      </c>
      <c r="L11" s="3">
        <v>160</v>
      </c>
      <c r="M11" s="3">
        <v>164</v>
      </c>
      <c r="N11" s="3">
        <v>161</v>
      </c>
      <c r="O11" s="3"/>
      <c r="P11" s="3"/>
      <c r="Q11" s="3">
        <v>158</v>
      </c>
      <c r="R11" s="3">
        <v>183</v>
      </c>
      <c r="S11" s="3">
        <v>186</v>
      </c>
      <c r="T11" s="3"/>
      <c r="U11" s="38">
        <v>200</v>
      </c>
      <c r="V11" s="38"/>
      <c r="W11" s="17"/>
      <c r="X11" s="27">
        <f t="shared" si="0"/>
        <v>175.84615384615384</v>
      </c>
      <c r="Y11" s="28">
        <f t="shared" si="1"/>
        <v>208</v>
      </c>
    </row>
    <row r="12" spans="1:25" ht="20.100000000000001" customHeight="1">
      <c r="A12" s="59" t="s">
        <v>47</v>
      </c>
      <c r="B12" s="3">
        <v>176</v>
      </c>
      <c r="C12" s="3">
        <v>182</v>
      </c>
      <c r="D12" s="3"/>
      <c r="E12" s="3">
        <v>183</v>
      </c>
      <c r="F12" s="3"/>
      <c r="G12" s="3">
        <v>181</v>
      </c>
      <c r="H12" s="3"/>
      <c r="I12" s="3">
        <v>176</v>
      </c>
      <c r="J12" s="3">
        <v>163</v>
      </c>
      <c r="K12" s="3"/>
      <c r="L12" s="3"/>
      <c r="M12" s="3"/>
      <c r="N12" s="3"/>
      <c r="O12" s="3"/>
      <c r="P12" s="3">
        <v>182</v>
      </c>
      <c r="Q12" s="3">
        <v>192</v>
      </c>
      <c r="R12" s="3">
        <v>188</v>
      </c>
      <c r="S12" s="3"/>
      <c r="T12" s="3">
        <v>209</v>
      </c>
      <c r="U12" s="38">
        <v>170</v>
      </c>
      <c r="V12" s="38"/>
      <c r="W12" s="17"/>
      <c r="X12" s="27">
        <f t="shared" si="0"/>
        <v>182</v>
      </c>
      <c r="Y12" s="28">
        <f t="shared" si="1"/>
        <v>209</v>
      </c>
    </row>
    <row r="13" spans="1:25" ht="20.100000000000001" customHeight="1">
      <c r="A13" s="59" t="s">
        <v>81</v>
      </c>
      <c r="B13" s="3"/>
      <c r="C13" s="3"/>
      <c r="D13" s="3"/>
      <c r="E13" s="3"/>
      <c r="F13" s="3">
        <v>166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8"/>
      <c r="V13" s="38"/>
      <c r="W13" s="17"/>
      <c r="X13" s="27">
        <f t="shared" ref="X13:X19" si="2">AVERAGE(B13:V13)</f>
        <v>166</v>
      </c>
      <c r="Y13" s="28">
        <f t="shared" ref="Y13:Y19" si="3">MAX(B13:V13)</f>
        <v>166</v>
      </c>
    </row>
    <row r="14" spans="1:25" ht="20.100000000000001" customHeight="1">
      <c r="A14" s="59" t="s">
        <v>83</v>
      </c>
      <c r="B14" s="3"/>
      <c r="C14" s="3"/>
      <c r="D14" s="3"/>
      <c r="E14" s="3"/>
      <c r="F14" s="3"/>
      <c r="G14" s="3">
        <v>143</v>
      </c>
      <c r="H14" s="3"/>
      <c r="I14" s="3"/>
      <c r="J14" s="3"/>
      <c r="K14" s="3"/>
      <c r="L14" s="3"/>
      <c r="M14" s="3"/>
      <c r="N14" s="3"/>
      <c r="O14" s="3"/>
      <c r="P14" s="3">
        <v>145</v>
      </c>
      <c r="Q14" s="3"/>
      <c r="R14" s="3"/>
      <c r="S14" s="3"/>
      <c r="T14" s="3"/>
      <c r="U14" s="38"/>
      <c r="V14" s="38"/>
      <c r="W14" s="17"/>
      <c r="X14" s="27">
        <f t="shared" si="2"/>
        <v>144</v>
      </c>
      <c r="Y14" s="28">
        <f t="shared" si="3"/>
        <v>145</v>
      </c>
    </row>
    <row r="15" spans="1:25" ht="20.100000000000001" customHeight="1">
      <c r="A15" s="59" t="s">
        <v>84</v>
      </c>
      <c r="B15" s="3"/>
      <c r="C15" s="3"/>
      <c r="D15" s="3"/>
      <c r="E15" s="3"/>
      <c r="F15" s="3"/>
      <c r="G15" s="3">
        <v>127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8"/>
      <c r="V15" s="38"/>
      <c r="W15" s="17"/>
      <c r="X15" s="27">
        <f t="shared" si="2"/>
        <v>127</v>
      </c>
      <c r="Y15" s="28">
        <f t="shared" si="3"/>
        <v>127</v>
      </c>
    </row>
    <row r="16" spans="1:25" ht="20.100000000000001" customHeight="1">
      <c r="A16" s="59" t="s">
        <v>85</v>
      </c>
      <c r="B16" s="3"/>
      <c r="C16" s="3"/>
      <c r="D16" s="3"/>
      <c r="E16" s="3"/>
      <c r="F16" s="3"/>
      <c r="G16" s="3">
        <v>98</v>
      </c>
      <c r="H16" s="3">
        <v>197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8"/>
      <c r="V16" s="38"/>
      <c r="W16" s="17"/>
      <c r="X16" s="27">
        <f t="shared" si="2"/>
        <v>147.5</v>
      </c>
      <c r="Y16" s="28">
        <f t="shared" si="3"/>
        <v>197</v>
      </c>
    </row>
    <row r="17" spans="1:26" ht="20.100000000000001" customHeight="1">
      <c r="A17" s="59" t="s">
        <v>86</v>
      </c>
      <c r="B17" s="3"/>
      <c r="C17" s="3"/>
      <c r="D17" s="3"/>
      <c r="E17" s="3"/>
      <c r="F17" s="3"/>
      <c r="G17" s="3"/>
      <c r="H17" s="3"/>
      <c r="I17" s="3">
        <v>160</v>
      </c>
      <c r="J17" s="3"/>
      <c r="K17" s="3"/>
      <c r="L17" s="3"/>
      <c r="M17" s="3"/>
      <c r="N17" s="3"/>
      <c r="O17" s="3"/>
      <c r="P17" s="3"/>
      <c r="Q17" s="3">
        <v>184</v>
      </c>
      <c r="R17" s="3"/>
      <c r="S17" s="3"/>
      <c r="T17" s="3"/>
      <c r="U17" s="38"/>
      <c r="V17" s="38"/>
      <c r="W17" s="17"/>
      <c r="X17" s="27">
        <f t="shared" si="2"/>
        <v>172</v>
      </c>
      <c r="Y17" s="28">
        <f t="shared" si="3"/>
        <v>184</v>
      </c>
    </row>
    <row r="18" spans="1:26" ht="20.100000000000001" customHeight="1">
      <c r="A18" s="99" t="s">
        <v>91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>
        <v>108</v>
      </c>
      <c r="P18" s="3"/>
      <c r="Q18" s="3"/>
      <c r="R18" s="3"/>
      <c r="S18" s="3"/>
      <c r="T18" s="3"/>
      <c r="U18" s="38"/>
      <c r="V18" s="38"/>
      <c r="W18" s="17"/>
      <c r="X18" s="27">
        <f t="shared" ref="X18" si="4">AVERAGE(B18:V18)</f>
        <v>108</v>
      </c>
      <c r="Y18" s="28">
        <f t="shared" ref="Y18" si="5">MAX(B18:V18)</f>
        <v>108</v>
      </c>
    </row>
    <row r="19" spans="1:26" ht="20.100000000000001" customHeight="1" thickBot="1">
      <c r="A19" s="59" t="s">
        <v>88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>
        <v>201</v>
      </c>
      <c r="N19" s="3"/>
      <c r="O19" s="3"/>
      <c r="P19" s="3"/>
      <c r="Q19" s="3"/>
      <c r="R19" s="3"/>
      <c r="S19" s="3"/>
      <c r="T19" s="3"/>
      <c r="U19" s="38"/>
      <c r="V19" s="38"/>
      <c r="W19" s="17"/>
      <c r="X19" s="27">
        <f t="shared" si="2"/>
        <v>201</v>
      </c>
      <c r="Y19" s="28">
        <f t="shared" si="3"/>
        <v>201</v>
      </c>
    </row>
    <row r="20" spans="1:26" ht="20.100000000000001" customHeight="1">
      <c r="A20" s="94" t="s">
        <v>3</v>
      </c>
      <c r="B20" s="52">
        <f t="shared" ref="B20:S20" si="6">SUM(B8+B9+B10+B11+B12+B13+B14+B15+B5+B6+B7)</f>
        <v>727</v>
      </c>
      <c r="C20" s="52">
        <f t="shared" si="6"/>
        <v>809</v>
      </c>
      <c r="D20" s="52">
        <f t="shared" si="6"/>
        <v>812</v>
      </c>
      <c r="E20" s="52">
        <f t="shared" si="6"/>
        <v>183</v>
      </c>
      <c r="F20" s="52">
        <f t="shared" si="6"/>
        <v>782</v>
      </c>
      <c r="G20" s="52">
        <f>SUM(G6:G19)</f>
        <v>549</v>
      </c>
      <c r="H20" s="52">
        <f>SUM(H6:H19)</f>
        <v>752</v>
      </c>
      <c r="I20" s="52">
        <f>SUM(I6:I19)</f>
        <v>688</v>
      </c>
      <c r="J20" s="52">
        <f>SUM(J5:J19)</f>
        <v>737</v>
      </c>
      <c r="K20" s="52">
        <f>SUM(K5:K19)</f>
        <v>783</v>
      </c>
      <c r="L20" s="52">
        <f>SUM(L5:L19)</f>
        <v>718</v>
      </c>
      <c r="M20" s="52">
        <f>SUM(M5:M19)</f>
        <v>785</v>
      </c>
      <c r="N20" s="52">
        <f>SUM(N5:N19)</f>
        <v>811</v>
      </c>
      <c r="O20" s="52">
        <f>SUM(O6:O19)</f>
        <v>677</v>
      </c>
      <c r="P20" s="52">
        <f t="shared" si="6"/>
        <v>732</v>
      </c>
      <c r="Q20" s="52">
        <f>SUM(Q6:Q19)</f>
        <v>697</v>
      </c>
      <c r="R20" s="52">
        <f t="shared" si="6"/>
        <v>721</v>
      </c>
      <c r="S20" s="52">
        <f t="shared" si="6"/>
        <v>763</v>
      </c>
      <c r="T20" s="52">
        <f>SUM(T5:T19)</f>
        <v>824</v>
      </c>
      <c r="U20" s="52">
        <f>SUM(U5:U19)</f>
        <v>755</v>
      </c>
      <c r="V20" s="52"/>
      <c r="W20" s="88"/>
      <c r="X20" s="89">
        <f t="shared" ref="X20:X21" si="7">AVERAGE(B20:V20)</f>
        <v>715.25</v>
      </c>
      <c r="Y20" s="87">
        <f t="shared" ref="Y20:Y21" si="8">MAX(B20:V20)</f>
        <v>824</v>
      </c>
    </row>
    <row r="21" spans="1:26" ht="20.100000000000001" customHeight="1" thickBot="1">
      <c r="A21" s="61" t="s">
        <v>8</v>
      </c>
      <c r="B21" s="33">
        <v>953</v>
      </c>
      <c r="C21" s="33">
        <v>845</v>
      </c>
      <c r="D21" s="33">
        <v>911</v>
      </c>
      <c r="E21" s="33">
        <v>896</v>
      </c>
      <c r="F21" s="33">
        <v>911</v>
      </c>
      <c r="G21" s="33">
        <v>909</v>
      </c>
      <c r="H21" s="33">
        <v>877</v>
      </c>
      <c r="I21" s="33">
        <v>883</v>
      </c>
      <c r="J21" s="33">
        <v>892</v>
      </c>
      <c r="K21" s="33">
        <v>945</v>
      </c>
      <c r="L21" s="33">
        <v>906</v>
      </c>
      <c r="M21" s="33">
        <v>893</v>
      </c>
      <c r="N21" s="33">
        <v>927</v>
      </c>
      <c r="O21" s="33">
        <v>985</v>
      </c>
      <c r="P21" s="33">
        <v>1001</v>
      </c>
      <c r="Q21" s="33">
        <v>926</v>
      </c>
      <c r="R21" s="33">
        <v>807</v>
      </c>
      <c r="S21" s="33">
        <v>910</v>
      </c>
      <c r="T21" s="33">
        <v>952</v>
      </c>
      <c r="U21" s="42">
        <v>857</v>
      </c>
      <c r="V21" s="42"/>
      <c r="W21" s="32"/>
      <c r="X21" s="34">
        <f t="shared" si="7"/>
        <v>909.3</v>
      </c>
      <c r="Y21" s="35">
        <f t="shared" si="8"/>
        <v>1001</v>
      </c>
    </row>
    <row r="22" spans="1:26" ht="20.100000000000001" customHeight="1" thickBot="1">
      <c r="A22" s="62" t="s">
        <v>2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43">
        <v>0</v>
      </c>
      <c r="V22" s="43"/>
      <c r="W22" s="15">
        <f>SUM(B22+C22+D22+E22+F22+G22+H22+I22+J22+K22+L22+M22+N22+O22+P22+Q22+R22+S22+T22+V22+U22)</f>
        <v>0</v>
      </c>
      <c r="X22" s="6" t="s">
        <v>6</v>
      </c>
      <c r="Y22" s="31" t="s">
        <v>6</v>
      </c>
    </row>
    <row r="23" spans="1:2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5"/>
    </row>
    <row r="24" spans="1:26">
      <c r="Z24" s="5"/>
    </row>
    <row r="25" spans="1:26">
      <c r="Z25" s="5"/>
    </row>
    <row r="26" spans="1: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5"/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5"/>
    </row>
    <row r="28" spans="1:2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5"/>
    </row>
    <row r="29" spans="1:2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5"/>
    </row>
    <row r="30" spans="1:2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5"/>
    </row>
    <row r="31" spans="1:26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</sheetData>
  <sortState ref="A5:Y12">
    <sortCondition descending="1" ref="X5:X12"/>
  </sortState>
  <phoneticPr fontId="3" type="noConversion"/>
  <pageMargins left="0.66" right="0" top="1.3779527559055118" bottom="0.98425196850393704" header="0.51181102362204722" footer="0.51181102362204722"/>
  <pageSetup paperSize="9" orientation="landscape" r:id="rId1"/>
  <headerFooter alignWithMargins="0"/>
  <ignoredErrors>
    <ignoredError sqref="M20 P2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Z28"/>
  <sheetViews>
    <sheetView tabSelected="1" workbookViewId="0">
      <selection activeCell="O13" sqref="O13"/>
    </sheetView>
  </sheetViews>
  <sheetFormatPr defaultRowHeight="12.75"/>
  <cols>
    <col min="1" max="1" width="17.28515625" bestFit="1" customWidth="1"/>
    <col min="2" max="23" width="5" customWidth="1"/>
    <col min="24" max="25" width="7.7109375" customWidth="1"/>
  </cols>
  <sheetData>
    <row r="1" spans="1:25" ht="30" customHeight="1" thickBot="1">
      <c r="A1" s="73" t="s">
        <v>18</v>
      </c>
      <c r="B1" s="20" t="s">
        <v>6</v>
      </c>
      <c r="C1" s="37" t="s">
        <v>6</v>
      </c>
      <c r="D1" s="20" t="s">
        <v>6</v>
      </c>
      <c r="E1" s="20" t="s">
        <v>6</v>
      </c>
      <c r="F1" s="20" t="s">
        <v>10</v>
      </c>
      <c r="G1" s="37" t="s">
        <v>11</v>
      </c>
      <c r="H1" s="20" t="s">
        <v>12</v>
      </c>
      <c r="I1" s="20" t="s">
        <v>13</v>
      </c>
      <c r="J1" s="20" t="s">
        <v>14</v>
      </c>
      <c r="K1" s="20" t="s">
        <v>10</v>
      </c>
      <c r="L1" s="20" t="s">
        <v>15</v>
      </c>
      <c r="M1" s="20"/>
      <c r="N1" s="20">
        <v>2</v>
      </c>
      <c r="O1" s="20">
        <v>0</v>
      </c>
      <c r="P1" s="20">
        <v>1</v>
      </c>
      <c r="Q1" s="20">
        <v>3</v>
      </c>
      <c r="R1" s="20" t="s">
        <v>16</v>
      </c>
      <c r="S1" s="20">
        <v>1</v>
      </c>
      <c r="T1" s="20">
        <v>4</v>
      </c>
      <c r="U1" s="20"/>
      <c r="V1" s="20" t="s">
        <v>6</v>
      </c>
      <c r="W1" s="20" t="s">
        <v>6</v>
      </c>
      <c r="X1" s="20" t="s">
        <v>6</v>
      </c>
      <c r="Y1" s="21" t="s">
        <v>6</v>
      </c>
    </row>
    <row r="2" spans="1:25" ht="20.100000000000001" customHeight="1" thickBot="1">
      <c r="A2" s="65"/>
      <c r="B2" s="63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2"/>
    </row>
    <row r="3" spans="1:25" ht="20.100000000000001" customHeight="1" thickBot="1">
      <c r="A3" s="66" t="s">
        <v>0</v>
      </c>
      <c r="B3" s="98" t="s">
        <v>58</v>
      </c>
      <c r="C3" s="8" t="s">
        <v>57</v>
      </c>
      <c r="D3" s="8" t="s">
        <v>59</v>
      </c>
      <c r="E3" s="8" t="s">
        <v>60</v>
      </c>
      <c r="F3" s="8" t="s">
        <v>61</v>
      </c>
      <c r="G3" s="9" t="s">
        <v>62</v>
      </c>
      <c r="H3" s="8" t="s">
        <v>63</v>
      </c>
      <c r="I3" s="8" t="s">
        <v>64</v>
      </c>
      <c r="J3" s="9" t="s">
        <v>65</v>
      </c>
      <c r="K3" s="8" t="s">
        <v>66</v>
      </c>
      <c r="L3" s="8" t="s">
        <v>67</v>
      </c>
      <c r="M3" s="8" t="s">
        <v>68</v>
      </c>
      <c r="N3" s="8" t="s">
        <v>69</v>
      </c>
      <c r="O3" s="8" t="s">
        <v>70</v>
      </c>
      <c r="P3" s="9" t="s">
        <v>71</v>
      </c>
      <c r="Q3" s="9" t="s">
        <v>72</v>
      </c>
      <c r="R3" s="9" t="s">
        <v>56</v>
      </c>
      <c r="S3" s="9" t="s">
        <v>73</v>
      </c>
      <c r="T3" s="8" t="s">
        <v>74</v>
      </c>
      <c r="U3" s="39" t="s">
        <v>75</v>
      </c>
      <c r="V3" s="39"/>
      <c r="W3" s="44" t="s">
        <v>2</v>
      </c>
      <c r="X3" s="45" t="s">
        <v>4</v>
      </c>
      <c r="Y3" s="46" t="s">
        <v>5</v>
      </c>
    </row>
    <row r="4" spans="1:25" ht="20.100000000000001" customHeight="1">
      <c r="A4" s="57" t="s">
        <v>1</v>
      </c>
      <c r="B4" s="51" t="s">
        <v>53</v>
      </c>
      <c r="C4" s="22" t="s">
        <v>17</v>
      </c>
      <c r="D4" s="22" t="s">
        <v>76</v>
      </c>
      <c r="E4" s="22" t="s">
        <v>77</v>
      </c>
      <c r="F4" s="22" t="s">
        <v>78</v>
      </c>
      <c r="G4" s="22" t="s">
        <v>53</v>
      </c>
      <c r="H4" s="22" t="s">
        <v>17</v>
      </c>
      <c r="I4" s="22" t="s">
        <v>76</v>
      </c>
      <c r="J4" s="22" t="s">
        <v>34</v>
      </c>
      <c r="K4" s="22" t="s">
        <v>78</v>
      </c>
      <c r="L4" s="22" t="s">
        <v>53</v>
      </c>
      <c r="M4" s="22" t="s">
        <v>17</v>
      </c>
      <c r="N4" s="22" t="s">
        <v>76</v>
      </c>
      <c r="O4" s="22" t="s">
        <v>77</v>
      </c>
      <c r="P4" s="22" t="s">
        <v>78</v>
      </c>
      <c r="Q4" s="22" t="s">
        <v>53</v>
      </c>
      <c r="R4" s="22" t="s">
        <v>17</v>
      </c>
      <c r="S4" s="22" t="s">
        <v>76</v>
      </c>
      <c r="T4" s="22" t="s">
        <v>77</v>
      </c>
      <c r="U4" s="40" t="s">
        <v>78</v>
      </c>
      <c r="V4" s="40"/>
      <c r="W4" s="47"/>
      <c r="X4" s="2"/>
      <c r="Y4" s="7" t="s">
        <v>6</v>
      </c>
    </row>
    <row r="5" spans="1:25" ht="20.100000000000001" customHeight="1">
      <c r="A5" s="76"/>
      <c r="B5" s="79"/>
      <c r="C5" s="77"/>
      <c r="D5" s="80"/>
      <c r="E5" s="77"/>
      <c r="F5" s="80"/>
      <c r="G5" s="77"/>
      <c r="H5" s="80"/>
      <c r="I5" s="77"/>
      <c r="J5" s="80"/>
      <c r="K5" s="77"/>
      <c r="L5" s="80"/>
      <c r="M5" s="77"/>
      <c r="N5" s="80"/>
      <c r="O5" s="77"/>
      <c r="P5" s="80"/>
      <c r="Q5" s="80"/>
      <c r="R5" s="77"/>
      <c r="S5" s="80"/>
      <c r="T5" s="80"/>
      <c r="U5" s="80"/>
      <c r="V5" s="77"/>
      <c r="W5" s="78"/>
      <c r="X5" s="80"/>
      <c r="Y5" s="81"/>
    </row>
    <row r="6" spans="1:25" ht="20.100000000000001" customHeight="1">
      <c r="A6" s="59" t="s">
        <v>21</v>
      </c>
      <c r="B6" s="52">
        <v>250</v>
      </c>
      <c r="C6" s="3">
        <v>239</v>
      </c>
      <c r="D6" s="3">
        <v>257</v>
      </c>
      <c r="E6" s="3">
        <v>227</v>
      </c>
      <c r="F6" s="3">
        <v>248</v>
      </c>
      <c r="G6" s="3"/>
      <c r="H6" s="3">
        <v>265</v>
      </c>
      <c r="I6" s="3">
        <v>256</v>
      </c>
      <c r="J6" s="3">
        <v>231</v>
      </c>
      <c r="K6" s="3">
        <v>253</v>
      </c>
      <c r="L6" s="3">
        <v>253</v>
      </c>
      <c r="M6" s="3">
        <v>248</v>
      </c>
      <c r="N6" s="3">
        <v>259</v>
      </c>
      <c r="O6" s="3">
        <v>267</v>
      </c>
      <c r="P6" s="3">
        <v>228</v>
      </c>
      <c r="Q6" s="3">
        <v>235</v>
      </c>
      <c r="R6" s="3">
        <v>249</v>
      </c>
      <c r="S6" s="3">
        <v>256</v>
      </c>
      <c r="T6" s="3">
        <v>287</v>
      </c>
      <c r="U6" s="38">
        <v>277</v>
      </c>
      <c r="V6" s="38"/>
      <c r="W6" s="17"/>
      <c r="X6" s="27">
        <f>AVERAGE(B6:V6)</f>
        <v>251.84210526315789</v>
      </c>
      <c r="Y6" s="28">
        <f>MAX(B6:V6)</f>
        <v>287</v>
      </c>
    </row>
    <row r="7" spans="1:25" ht="20.100000000000001" customHeight="1">
      <c r="A7" s="59" t="s">
        <v>19</v>
      </c>
      <c r="B7" s="52">
        <v>232</v>
      </c>
      <c r="C7" s="3"/>
      <c r="D7" s="3">
        <v>247</v>
      </c>
      <c r="E7" s="3">
        <v>251</v>
      </c>
      <c r="F7" s="3">
        <v>242</v>
      </c>
      <c r="G7" s="3">
        <v>250</v>
      </c>
      <c r="H7" s="3">
        <v>228</v>
      </c>
      <c r="I7" s="3">
        <v>239</v>
      </c>
      <c r="J7" s="3">
        <v>241</v>
      </c>
      <c r="K7" s="3">
        <v>266</v>
      </c>
      <c r="L7" s="3">
        <v>254</v>
      </c>
      <c r="M7" s="3">
        <v>260</v>
      </c>
      <c r="N7" s="3">
        <v>243</v>
      </c>
      <c r="O7" s="3">
        <v>284</v>
      </c>
      <c r="P7" s="3">
        <v>250</v>
      </c>
      <c r="Q7" s="3">
        <v>230</v>
      </c>
      <c r="R7" s="3">
        <v>257</v>
      </c>
      <c r="S7" s="3">
        <v>238</v>
      </c>
      <c r="T7" s="3">
        <v>243</v>
      </c>
      <c r="U7" s="38">
        <v>247</v>
      </c>
      <c r="V7" s="38"/>
      <c r="W7" s="17"/>
      <c r="X7" s="27">
        <f>AVERAGE(B7:V7)</f>
        <v>247.47368421052633</v>
      </c>
      <c r="Y7" s="28">
        <f>MAX(B7:V7)</f>
        <v>284</v>
      </c>
    </row>
    <row r="8" spans="1:25" ht="20.100000000000001" customHeight="1">
      <c r="A8" s="59" t="s">
        <v>22</v>
      </c>
      <c r="B8" s="52">
        <v>246</v>
      </c>
      <c r="C8" s="3">
        <v>215</v>
      </c>
      <c r="D8" s="3">
        <v>226</v>
      </c>
      <c r="E8" s="3">
        <v>221</v>
      </c>
      <c r="F8" s="3">
        <v>205</v>
      </c>
      <c r="G8" s="3">
        <v>222</v>
      </c>
      <c r="H8" s="3">
        <v>218</v>
      </c>
      <c r="I8" s="3"/>
      <c r="J8" s="3">
        <v>232</v>
      </c>
      <c r="K8" s="3">
        <v>231</v>
      </c>
      <c r="L8" s="3"/>
      <c r="M8" s="3"/>
      <c r="N8" s="3"/>
      <c r="O8" s="3"/>
      <c r="P8" s="3">
        <v>203</v>
      </c>
      <c r="Q8" s="3">
        <v>225</v>
      </c>
      <c r="R8" s="3">
        <v>247</v>
      </c>
      <c r="S8" s="3">
        <v>217</v>
      </c>
      <c r="T8" s="3"/>
      <c r="U8" s="38">
        <v>217</v>
      </c>
      <c r="V8" s="38"/>
      <c r="W8" s="17"/>
      <c r="X8" s="27">
        <f>AVERAGE(B8:V8)</f>
        <v>223.21428571428572</v>
      </c>
      <c r="Y8" s="28">
        <f>MAX(B8:V8)</f>
        <v>247</v>
      </c>
    </row>
    <row r="9" spans="1:25" ht="20.100000000000001" customHeight="1">
      <c r="A9" s="59" t="s">
        <v>55</v>
      </c>
      <c r="B9" s="52">
        <v>224</v>
      </c>
      <c r="C9" s="3">
        <v>202</v>
      </c>
      <c r="D9" s="3">
        <v>239</v>
      </c>
      <c r="E9" s="3">
        <v>197</v>
      </c>
      <c r="F9" s="3">
        <v>213</v>
      </c>
      <c r="G9" s="3">
        <v>227</v>
      </c>
      <c r="H9" s="3">
        <v>224</v>
      </c>
      <c r="I9" s="3">
        <v>204</v>
      </c>
      <c r="J9" s="3">
        <v>188</v>
      </c>
      <c r="K9" s="3"/>
      <c r="L9" s="3">
        <v>206</v>
      </c>
      <c r="M9" s="3">
        <v>214</v>
      </c>
      <c r="N9" s="3">
        <v>209</v>
      </c>
      <c r="O9" s="3">
        <v>192</v>
      </c>
      <c r="P9" s="3">
        <v>224</v>
      </c>
      <c r="Q9" s="3"/>
      <c r="R9" s="3">
        <v>207</v>
      </c>
      <c r="S9" s="3">
        <v>206</v>
      </c>
      <c r="T9" s="3">
        <v>206</v>
      </c>
      <c r="U9" s="38">
        <v>186</v>
      </c>
      <c r="V9" s="38"/>
      <c r="W9" s="17"/>
      <c r="X9" s="27">
        <f>AVERAGE(B9:V9)</f>
        <v>209.33333333333334</v>
      </c>
      <c r="Y9" s="28">
        <f>MAX(B9:V9)</f>
        <v>239</v>
      </c>
    </row>
    <row r="10" spans="1:25" ht="20.100000000000001" customHeight="1">
      <c r="A10" s="59" t="s">
        <v>20</v>
      </c>
      <c r="B10" s="52"/>
      <c r="C10" s="3">
        <v>248</v>
      </c>
      <c r="D10" s="3"/>
      <c r="E10" s="3"/>
      <c r="F10" s="3"/>
      <c r="G10" s="3">
        <v>238</v>
      </c>
      <c r="H10" s="3"/>
      <c r="I10" s="3">
        <v>221</v>
      </c>
      <c r="J10" s="3"/>
      <c r="K10" s="3">
        <v>275</v>
      </c>
      <c r="L10" s="3">
        <v>205</v>
      </c>
      <c r="M10" s="3">
        <v>223</v>
      </c>
      <c r="N10" s="3">
        <v>265</v>
      </c>
      <c r="O10" s="3"/>
      <c r="P10" s="3"/>
      <c r="Q10" s="3">
        <v>240</v>
      </c>
      <c r="R10" s="3"/>
      <c r="S10" s="3"/>
      <c r="T10" s="3">
        <v>216</v>
      </c>
      <c r="U10" s="38"/>
      <c r="V10" s="38"/>
      <c r="W10" s="17"/>
      <c r="X10" s="27">
        <f>AVERAGE(B10:V10)</f>
        <v>236.77777777777777</v>
      </c>
      <c r="Y10" s="28">
        <f>MAX(B10:V10)</f>
        <v>275</v>
      </c>
    </row>
    <row r="11" spans="1:25" ht="20.100000000000001" customHeight="1">
      <c r="A11" s="99" t="s">
        <v>92</v>
      </c>
      <c r="B11" s="5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>
        <v>242</v>
      </c>
      <c r="P11" s="3"/>
      <c r="Q11" s="3"/>
      <c r="R11" s="3"/>
      <c r="S11" s="3"/>
      <c r="T11" s="3"/>
      <c r="U11" s="38"/>
      <c r="V11" s="38"/>
      <c r="W11" s="17"/>
      <c r="X11" s="27"/>
      <c r="Y11" s="28"/>
    </row>
    <row r="12" spans="1:25" ht="20.100000000000001" customHeight="1">
      <c r="A12" s="99"/>
      <c r="B12" s="5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8"/>
      <c r="V12" s="38"/>
      <c r="W12" s="17"/>
      <c r="X12" s="27"/>
      <c r="Y12" s="28"/>
    </row>
    <row r="13" spans="1:25" ht="20.100000000000001" customHeight="1">
      <c r="A13" s="59"/>
      <c r="B13" s="5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8"/>
      <c r="V13" s="38"/>
      <c r="W13" s="17"/>
      <c r="X13" s="27"/>
      <c r="Y13" s="28"/>
    </row>
    <row r="14" spans="1:25" ht="20.100000000000001" customHeight="1">
      <c r="A14" s="58" t="s">
        <v>6</v>
      </c>
      <c r="B14" s="5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8"/>
      <c r="V14" s="38"/>
      <c r="W14" s="17"/>
      <c r="X14" s="27"/>
      <c r="Y14" s="28"/>
    </row>
    <row r="15" spans="1:25" ht="20.100000000000001" customHeight="1">
      <c r="A15" s="69" t="s">
        <v>6</v>
      </c>
      <c r="B15" s="53"/>
      <c r="C15" s="1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1"/>
      <c r="V15" s="41"/>
      <c r="W15" s="29"/>
      <c r="X15" s="30"/>
      <c r="Y15" s="16"/>
    </row>
    <row r="16" spans="1:25" ht="20.100000000000001" customHeight="1" thickBot="1">
      <c r="A16" s="93"/>
      <c r="B16" s="83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84"/>
      <c r="V16" s="84"/>
      <c r="W16" s="85"/>
      <c r="X16" s="86"/>
      <c r="Y16" s="82"/>
    </row>
    <row r="17" spans="1:26" ht="20.100000000000001" customHeight="1">
      <c r="A17" s="94" t="s">
        <v>3</v>
      </c>
      <c r="B17" s="52">
        <f t="shared" ref="B17:S17" si="0">SUM(B6+B7+B8+B9+B10+B11+B12+B13+B14+B15+B16)</f>
        <v>952</v>
      </c>
      <c r="C17" s="52">
        <f t="shared" si="0"/>
        <v>904</v>
      </c>
      <c r="D17" s="52">
        <f t="shared" si="0"/>
        <v>969</v>
      </c>
      <c r="E17" s="52">
        <f t="shared" si="0"/>
        <v>896</v>
      </c>
      <c r="F17" s="52">
        <f t="shared" si="0"/>
        <v>908</v>
      </c>
      <c r="G17" s="52">
        <f t="shared" si="0"/>
        <v>937</v>
      </c>
      <c r="H17" s="52">
        <f t="shared" si="0"/>
        <v>935</v>
      </c>
      <c r="I17" s="52">
        <f t="shared" si="0"/>
        <v>920</v>
      </c>
      <c r="J17" s="52">
        <f t="shared" si="0"/>
        <v>892</v>
      </c>
      <c r="K17" s="52">
        <f t="shared" si="0"/>
        <v>1025</v>
      </c>
      <c r="L17" s="52">
        <f t="shared" si="0"/>
        <v>918</v>
      </c>
      <c r="M17" s="52">
        <f t="shared" si="0"/>
        <v>945</v>
      </c>
      <c r="N17" s="52">
        <f t="shared" si="0"/>
        <v>976</v>
      </c>
      <c r="O17" s="52">
        <f t="shared" si="0"/>
        <v>985</v>
      </c>
      <c r="P17" s="52">
        <f t="shared" si="0"/>
        <v>905</v>
      </c>
      <c r="Q17" s="52">
        <f t="shared" si="0"/>
        <v>930</v>
      </c>
      <c r="R17" s="52">
        <f t="shared" si="0"/>
        <v>960</v>
      </c>
      <c r="S17" s="52">
        <f t="shared" si="0"/>
        <v>917</v>
      </c>
      <c r="T17" s="52">
        <f>SUM(T5:T16)</f>
        <v>952</v>
      </c>
      <c r="U17" s="52">
        <f>SUM(U5:U16)</f>
        <v>927</v>
      </c>
      <c r="V17" s="52"/>
      <c r="W17" s="88"/>
      <c r="X17" s="89">
        <f>AVERAGE(B17:V17)</f>
        <v>937.65</v>
      </c>
      <c r="Y17" s="87">
        <f>MAX(B17:V17)</f>
        <v>1025</v>
      </c>
    </row>
    <row r="18" spans="1:26" ht="20.100000000000001" customHeight="1" thickBot="1">
      <c r="A18" s="75" t="s">
        <v>8</v>
      </c>
      <c r="B18" s="72">
        <v>963</v>
      </c>
      <c r="C18" s="50">
        <v>876</v>
      </c>
      <c r="D18" s="50">
        <v>900</v>
      </c>
      <c r="E18" s="50">
        <v>183</v>
      </c>
      <c r="F18" s="50">
        <v>881</v>
      </c>
      <c r="G18" s="50">
        <v>931</v>
      </c>
      <c r="H18" s="50">
        <v>896</v>
      </c>
      <c r="I18" s="50">
        <v>895</v>
      </c>
      <c r="J18" s="50">
        <v>737</v>
      </c>
      <c r="K18" s="50">
        <v>949</v>
      </c>
      <c r="L18" s="50">
        <v>956</v>
      </c>
      <c r="M18" s="50">
        <v>930</v>
      </c>
      <c r="N18" s="50">
        <v>883</v>
      </c>
      <c r="O18" s="50">
        <v>677</v>
      </c>
      <c r="P18" s="50">
        <v>942</v>
      </c>
      <c r="Q18" s="50">
        <v>1010</v>
      </c>
      <c r="R18" s="50">
        <v>985</v>
      </c>
      <c r="S18" s="50">
        <v>784</v>
      </c>
      <c r="T18" s="50">
        <v>824</v>
      </c>
      <c r="U18" s="71">
        <v>979</v>
      </c>
      <c r="V18" s="71"/>
      <c r="W18" s="90"/>
      <c r="X18" s="91">
        <f>AVERAGE(B18:V18)</f>
        <v>859.05</v>
      </c>
      <c r="Y18" s="92">
        <f>MAX(B18:V18)</f>
        <v>1010</v>
      </c>
    </row>
    <row r="19" spans="1:26" ht="20.100000000000001" customHeight="1" thickBot="1">
      <c r="A19" s="62" t="s">
        <v>2</v>
      </c>
      <c r="B19" s="55">
        <v>0</v>
      </c>
      <c r="C19" s="6">
        <v>2</v>
      </c>
      <c r="D19" s="6">
        <v>2</v>
      </c>
      <c r="E19" s="6">
        <v>2</v>
      </c>
      <c r="F19" s="6">
        <v>2</v>
      </c>
      <c r="G19" s="6">
        <v>2</v>
      </c>
      <c r="H19" s="6">
        <v>2</v>
      </c>
      <c r="I19" s="6">
        <v>2</v>
      </c>
      <c r="J19" s="6">
        <v>2</v>
      </c>
      <c r="K19" s="6">
        <v>2</v>
      </c>
      <c r="L19" s="6">
        <v>0</v>
      </c>
      <c r="M19" s="6">
        <v>2</v>
      </c>
      <c r="N19" s="6">
        <v>2</v>
      </c>
      <c r="O19" s="6">
        <v>2</v>
      </c>
      <c r="P19" s="6">
        <v>0</v>
      </c>
      <c r="Q19" s="6">
        <v>0</v>
      </c>
      <c r="R19" s="6">
        <v>2</v>
      </c>
      <c r="S19" s="6">
        <v>2</v>
      </c>
      <c r="T19" s="6">
        <v>2</v>
      </c>
      <c r="U19" s="43">
        <v>0</v>
      </c>
      <c r="V19" s="43"/>
      <c r="W19" s="15">
        <f>SUM(B19+C19+D19+E19+F19+G19+H19+I19+J19+K19+L19+M19+N19+O19+P19+Q19+R19+S19+T19+V19+U19)</f>
        <v>30</v>
      </c>
      <c r="X19" s="6"/>
      <c r="Y19" s="31"/>
    </row>
    <row r="20" spans="1:2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5"/>
    </row>
    <row r="21" spans="1:26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5"/>
    </row>
    <row r="22" spans="1:26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5"/>
    </row>
    <row r="23" spans="1:2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5"/>
    </row>
    <row r="24" spans="1:2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5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5"/>
    </row>
    <row r="26" spans="1: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5"/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5"/>
    </row>
    <row r="28" spans="1:26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</sheetData>
  <sortState ref="A6:Y10">
    <sortCondition descending="1" ref="X6:X10"/>
  </sortState>
  <phoneticPr fontId="3" type="noConversion"/>
  <pageMargins left="3.937007874015748E-2" right="0" top="1.3779527559055118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Areál</vt:lpstr>
      <vt:lpstr>BVK</vt:lpstr>
      <vt:lpstr>GEAM</vt:lpstr>
      <vt:lpstr>Renegade</vt:lpstr>
      <vt:lpstr>Star.</vt:lpstr>
      <vt:lpstr>Wera</vt:lpstr>
    </vt:vector>
  </TitlesOfParts>
  <Company>Sportovní hala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ProBook</cp:lastModifiedBy>
  <cp:lastPrinted>2013-03-28T14:22:57Z</cp:lastPrinted>
  <dcterms:created xsi:type="dcterms:W3CDTF">2003-12-02T09:07:00Z</dcterms:created>
  <dcterms:modified xsi:type="dcterms:W3CDTF">2014-03-28T10:24:54Z</dcterms:modified>
</cp:coreProperties>
</file>